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ia Sandoval\Desktop\1.PLANEACION\1.1.1.1.1.1.1.1.1 PLANEACION_2020\MECASUT_2020\"/>
    </mc:Choice>
  </mc:AlternateContent>
  <bookViews>
    <workbookView xWindow="0" yWindow="0" windowWidth="21600" windowHeight="873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2" l="1"/>
  <c r="I79" i="2"/>
  <c r="H79" i="2"/>
  <c r="G79" i="2"/>
  <c r="F79" i="2"/>
  <c r="E79" i="2"/>
  <c r="D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N78" i="2" l="1"/>
  <c r="O78" i="2" s="1"/>
  <c r="N23" i="2"/>
  <c r="O23" i="2" s="1"/>
  <c r="N12" i="2"/>
  <c r="O12" i="2" s="1"/>
  <c r="N70" i="2"/>
  <c r="O70" i="2" s="1"/>
  <c r="N48" i="2"/>
  <c r="O48" i="2" s="1"/>
  <c r="N64" i="2"/>
  <c r="O64" i="2" s="1"/>
  <c r="N77" i="2"/>
  <c r="O77" i="2" s="1"/>
  <c r="N76" i="2"/>
  <c r="O76" i="2" s="1"/>
  <c r="N75" i="2"/>
  <c r="O75" i="2" s="1"/>
  <c r="N73" i="2"/>
  <c r="O73" i="2" s="1"/>
  <c r="N72" i="2"/>
  <c r="O72" i="2" s="1"/>
  <c r="N71" i="2"/>
  <c r="O71" i="2" s="1"/>
  <c r="N66" i="2"/>
  <c r="O66" i="2" s="1"/>
  <c r="N65" i="2"/>
  <c r="O65" i="2" s="1"/>
  <c r="N63" i="2"/>
  <c r="O63" i="2" s="1"/>
  <c r="N60" i="2"/>
  <c r="O60" i="2" s="1"/>
  <c r="N58" i="2"/>
  <c r="O58" i="2" s="1"/>
  <c r="N57" i="2"/>
  <c r="O57" i="2" s="1"/>
  <c r="N56" i="2"/>
  <c r="O56" i="2" s="1"/>
  <c r="N55" i="2"/>
  <c r="O55" i="2" s="1"/>
  <c r="N54" i="2"/>
  <c r="O54" i="2" s="1"/>
  <c r="N49" i="2"/>
  <c r="O49" i="2" s="1"/>
  <c r="N47" i="2"/>
  <c r="O47" i="2" s="1"/>
  <c r="N44" i="2"/>
  <c r="O44" i="2" s="1"/>
  <c r="N42" i="2"/>
  <c r="O42" i="2" s="1"/>
  <c r="N41" i="2"/>
  <c r="O41" i="2" s="1"/>
  <c r="N40" i="2"/>
  <c r="O40" i="2" s="1"/>
  <c r="N39" i="2"/>
  <c r="O39" i="2" s="1"/>
  <c r="N38" i="2"/>
  <c r="O38" i="2" s="1"/>
  <c r="N32" i="2"/>
  <c r="O32" i="2" s="1"/>
  <c r="N33" i="2"/>
  <c r="O33" i="2" s="1"/>
  <c r="N31" i="2"/>
  <c r="O31" i="2" s="1"/>
  <c r="N28" i="2"/>
  <c r="O28" i="2" s="1"/>
  <c r="N26" i="2"/>
  <c r="O26" i="2" s="1"/>
  <c r="N25" i="2"/>
  <c r="O25" i="2" s="1"/>
  <c r="N24" i="2"/>
  <c r="O24" i="2" s="1"/>
  <c r="N22" i="2"/>
  <c r="O22" i="2" s="1"/>
  <c r="N17" i="2"/>
  <c r="O17" i="2" s="1"/>
  <c r="N16" i="2"/>
  <c r="O16" i="2" s="1"/>
  <c r="N15" i="2"/>
  <c r="O15" i="2" s="1"/>
  <c r="N10" i="2"/>
  <c r="O10" i="2" s="1"/>
  <c r="N9" i="2"/>
  <c r="O9" i="2" s="1"/>
  <c r="N8" i="2"/>
  <c r="O8" i="2" s="1"/>
  <c r="N7" i="2"/>
  <c r="O7" i="2" s="1"/>
  <c r="N6" i="2"/>
  <c r="O6" i="2" s="1"/>
  <c r="N11" i="2"/>
  <c r="O11" i="2" s="1"/>
  <c r="N14" i="2"/>
  <c r="O14" i="2" s="1"/>
  <c r="N36" i="2"/>
  <c r="O36" i="2" s="1"/>
  <c r="N46" i="2"/>
  <c r="O46" i="2" s="1"/>
  <c r="N68" i="2"/>
  <c r="O68" i="2" s="1"/>
  <c r="N19" i="2"/>
  <c r="O19" i="2" s="1"/>
  <c r="N29" i="2"/>
  <c r="O29" i="2" s="1"/>
  <c r="N34" i="2"/>
  <c r="O34" i="2" s="1"/>
  <c r="N51" i="2"/>
  <c r="O51" i="2" s="1"/>
  <c r="N61" i="2"/>
  <c r="O61" i="2" s="1"/>
  <c r="M79" i="2"/>
  <c r="N69" i="2"/>
  <c r="O69" i="2" s="1"/>
  <c r="N27" i="2"/>
  <c r="O27" i="2" s="1"/>
  <c r="N37" i="2"/>
  <c r="O37" i="2" s="1"/>
  <c r="N30" i="2"/>
  <c r="O30" i="2" s="1"/>
  <c r="N52" i="2"/>
  <c r="O52" i="2" s="1"/>
  <c r="N62" i="2"/>
  <c r="O62" i="2" s="1"/>
  <c r="N74" i="2"/>
  <c r="O74" i="2" s="1"/>
  <c r="N59" i="2"/>
  <c r="O59" i="2" s="1"/>
  <c r="N20" i="2"/>
  <c r="O20" i="2" s="1"/>
  <c r="N13" i="2"/>
  <c r="O13" i="2" s="1"/>
  <c r="N18" i="2"/>
  <c r="O18" i="2" s="1"/>
  <c r="N35" i="2"/>
  <c r="O35" i="2" s="1"/>
  <c r="N45" i="2"/>
  <c r="O45" i="2" s="1"/>
  <c r="N50" i="2"/>
  <c r="O50" i="2" s="1"/>
  <c r="N67" i="2"/>
  <c r="O67" i="2" s="1"/>
  <c r="N21" i="2"/>
  <c r="O21" i="2" s="1"/>
  <c r="N43" i="2"/>
  <c r="O43" i="2" s="1"/>
  <c r="N53" i="2"/>
  <c r="O53" i="2" s="1"/>
  <c r="K79" i="2"/>
  <c r="L79" i="2"/>
  <c r="N79" i="2" l="1"/>
  <c r="O79" i="2" s="1"/>
</calcChain>
</file>

<file path=xl/sharedStrings.xml><?xml version="1.0" encoding="utf-8"?>
<sst xmlns="http://schemas.openxmlformats.org/spreadsheetml/2006/main" count="110" uniqueCount="110">
  <si>
    <t>DESCRIPCIÓN</t>
  </si>
  <si>
    <t>FRECUENCIAS</t>
  </si>
  <si>
    <t>TOTAL             K, BASE 5</t>
  </si>
  <si>
    <t>NO APLICA (NA)</t>
  </si>
  <si>
    <t>NO ESPECIFICADO (NE)</t>
  </si>
  <si>
    <t>TOTAL            H</t>
  </si>
  <si>
    <t>TOTAL I</t>
  </si>
  <si>
    <t>TOTAL           J</t>
  </si>
  <si>
    <t>A</t>
  </si>
  <si>
    <t>B</t>
  </si>
  <si>
    <t>C</t>
  </si>
  <si>
    <t>D</t>
  </si>
  <si>
    <t>E</t>
  </si>
  <si>
    <t>F</t>
  </si>
  <si>
    <t>G</t>
  </si>
  <si>
    <t>Σ A a G</t>
  </si>
  <si>
    <t>Σ A a E</t>
  </si>
  <si>
    <t>J / I</t>
  </si>
  <si>
    <t>1. Al solicitar el servicio de psicopedagogía el tiempo de respuesta fue:</t>
  </si>
  <si>
    <t>2. El trato que me brindó el psicólogo(a) fue:</t>
  </si>
  <si>
    <t>3. El nivel en que se cumplieron mis expectativas y necesidades, es:</t>
  </si>
  <si>
    <t>4. Considero que el servicio de apoyo psicopedagógico es:</t>
  </si>
  <si>
    <t>Tutorías</t>
  </si>
  <si>
    <t>Cuadro 21.2</t>
  </si>
  <si>
    <t xml:space="preserve">GRADO DE SATISFACCIÓN DE LOS ALUMNOS POR SERVICIOS </t>
  </si>
  <si>
    <t>TOTAL             L, BASE 10</t>
  </si>
  <si>
    <t>A*5 + B*4 +C*3 + D*2 + E*1</t>
  </si>
  <si>
    <t>Orientación a los estudiantes en su desarrollo personal y pedagógico.</t>
  </si>
  <si>
    <t>Actividades que promueven y facilitan el conocimiento de las artes, tales como danza, música, teatro.</t>
  </si>
  <si>
    <t>5. Las opciones que me ofrece la Universidad en cuanto a talleres artísticos son:</t>
  </si>
  <si>
    <t>6. El desempeño del  profesor asignado al taller artístico es:</t>
  </si>
  <si>
    <t>7. La infraestructura física del taller artístico y el equipamiento de éste me parece que es:</t>
  </si>
  <si>
    <t>8. El horario asignado a la actividad artística que practico me parece:</t>
  </si>
  <si>
    <t>Atención y preservación de la salud</t>
  </si>
  <si>
    <t>9. La atención que recibo en el servicio médico la califico como:</t>
  </si>
  <si>
    <t>10. El horario de atención del consultorio lo califico como:</t>
  </si>
  <si>
    <t>11. La limpieza e higiene del servicio médico me parece:</t>
  </si>
  <si>
    <t>12. Cuando voy a consulta médica el material de curación o medicamentos que se me proporciona son:</t>
  </si>
  <si>
    <t>13. El tiempo que espero para recibir atención médica es:</t>
  </si>
  <si>
    <t>14. La oportunidad con que recibo la información sobre el trámite de inscripción al IMSS:</t>
  </si>
  <si>
    <t>15. La atención que me brindó el personal de la UT, que realiza el trámite del IMSS fue:</t>
  </si>
  <si>
    <t>Fomento de la salud por medio de actividades deportivas</t>
  </si>
  <si>
    <t>16. En general, el desempeño de los entrenadores deportivos  me parece:</t>
  </si>
  <si>
    <t>17. Las instalaciones deportivas en donde se ofrecen las actividades me parecen:</t>
  </si>
  <si>
    <t>18. El material deportivo con que cuenta el departamento de deportes lo califico como:</t>
  </si>
  <si>
    <t>19. El grado en que satisfacen mis intereses los deportes que ofrece la universidad es:</t>
  </si>
  <si>
    <t>20. ¿Cómo considera la cordialidad y capacidad del tutor para lograr crear un clima de confianza para que usted pueda exponer su problemática?</t>
  </si>
  <si>
    <t>21. ¿En los problemas académicos y personales que afectan su rendimiento que interés muestra el tutor?</t>
  </si>
  <si>
    <t>22. ¿La capacidad que tiene el tutor para orientarlo en metodología y técnicas de estudio, la considera?</t>
  </si>
  <si>
    <t>23. ¿La capacidad del tutor para diagnosticar las dificultades y realizar las acciones pertinentes para resolverlas, considera que esta?</t>
  </si>
  <si>
    <t>24. ¿El dominio que tiene el tutor de métodos pedagógicos para la atención individualizada o grupal, lo considera que está?</t>
  </si>
  <si>
    <t>25. ¿Como ha mejorado la participación en el programa de tutoría en su desempeño académico?</t>
  </si>
  <si>
    <t>26. ¿El programa de tutoría, lo considera que está?</t>
  </si>
  <si>
    <t>Asesoria académica</t>
  </si>
  <si>
    <t>27. ¿La capacidad que tiene el asesor para resolver dudas académicas, la considera?</t>
  </si>
  <si>
    <t>28. Cuando requiero una asesoría académica, la disposición de parte del profesor es:</t>
  </si>
  <si>
    <t>29. El tiempo que me asignan para la asesoría académica es:</t>
  </si>
  <si>
    <t>30. La asesoría académica aclara mis dudas:</t>
  </si>
  <si>
    <t>Servicio de alimentos</t>
  </si>
  <si>
    <t>31. La atención que recibo en la cafetería, es:</t>
  </si>
  <si>
    <t>32. La variedad y el sabor de los alimentos que ofrece la cafetería es:</t>
  </si>
  <si>
    <t>33. El tiempo que espero para recibir el servicio es:</t>
  </si>
  <si>
    <t>34. La cantidad de comida que recibo por lo que pago es:</t>
  </si>
  <si>
    <t>35. Los precios que se manejan en la cafetería son accesibles para mí:</t>
  </si>
  <si>
    <t>Actividades que favorecen el crecimiento personal, a través de pláticas, talleres, conferencias, etc.</t>
  </si>
  <si>
    <t>36. Participar en las actividades de desarrollo humano, me ayuda a ser una persona más responsable y consciente de mis decisiones, de manera:</t>
  </si>
  <si>
    <t>37. Las actividades de desarrollo humano me permiten un mejor entendimiento de mi conducta:</t>
  </si>
  <si>
    <t>38. Los temas que se manejan en estas actividades, me parecen:</t>
  </si>
  <si>
    <t>39. Las experiencias obtenidas en estas actividades las he aplicado en mi vida cotidiana:</t>
  </si>
  <si>
    <t>40. El desempeño de los conductores de las actividades de desarrollo humano lo califico como:</t>
  </si>
  <si>
    <t>Apoyo bibliográfico para complemento o refuerzo del aprendizaje</t>
  </si>
  <si>
    <t>41. El servicio y la actitud del personal que me atiende es:</t>
  </si>
  <si>
    <t>42. El número de títulos de libros  y ejemplares disponibles en la biblioteca,  satisface las necesidades de mi carrera:</t>
  </si>
  <si>
    <t>43. La distribución, ordenamiento y clasificación de los títulos de libros ejemplares de la biblioteca los califico como:</t>
  </si>
  <si>
    <t>44. El material de consulta (periódicos, revistas, enciclopedias, manuales, etc.) disponible responde a las necesidades de mi carrera:</t>
  </si>
  <si>
    <t>45. El material electromagnético (CD-R, Videos, DVD´s, etc.) responde a mis necesidades:</t>
  </si>
  <si>
    <t>46. El horario de atención de la biblioteca responde a mis necesidades de consulta:</t>
  </si>
  <si>
    <t>47. Los servicios tales como: préstamos de libros, fotocopiado y otros que ofrece la biblioteca satisfacen mis necesidades:</t>
  </si>
  <si>
    <t>48. El número de computadoras conectadas a Internet, disponibles en la biblioteca,  es suficiente para satisfacer mis necesidades:</t>
  </si>
  <si>
    <t>Instalaciones adecuadas para las diferentes actividades curriculares</t>
  </si>
  <si>
    <t>49. El número de computadoras disponibles en la UT satisface la demanda de los estudiantes:</t>
  </si>
  <si>
    <t>50. El software instalado en los laboratorios satisface mis necesidades:</t>
  </si>
  <si>
    <t>51. El servicio de impresión para los alumnos es:</t>
  </si>
  <si>
    <t>52. El servicio de escáner para los alumnos es:</t>
  </si>
  <si>
    <t>53. El horario del los laboratorios responde a mis necesidades:</t>
  </si>
  <si>
    <t>54. El número de aulas y laboratorios existentes en la universidad lo considero:</t>
  </si>
  <si>
    <t>55. Considero el equipo y mobiliario de las aulas y laboratorios como:</t>
  </si>
  <si>
    <t>56. Los cubículos destinados a los profesores, para recibir la tutoría o la asesoría académica los considero:</t>
  </si>
  <si>
    <t>Traslado de los estudiantes a la universidad</t>
  </si>
  <si>
    <t>57. Las rutas actuales son suficientes para trasladarme a la institución:</t>
  </si>
  <si>
    <t>58. El transporte público cuenta con rutas accesibles a las zonas donde los estudiantes lo necesitamos:</t>
  </si>
  <si>
    <t>59. Los conductores de transporte público respetan las tarifas de descuento para estudiantes:</t>
  </si>
  <si>
    <t>60. El desempeño en general de los conductores es:</t>
  </si>
  <si>
    <t>Espacios de expresión con los alumnos, tales como: radio, revista, etc.</t>
  </si>
  <si>
    <t>61. Los medios de expresión de la universidad son adecuados para mí:</t>
  </si>
  <si>
    <t>62. Considero que los medios de expresión son suficientes:</t>
  </si>
  <si>
    <t>63. A través de estos medios realmente puedo expresar lo que deseo:</t>
  </si>
  <si>
    <t>64. Los medios de expresión de los estudiantes contribuyen a mi propia identificación:</t>
  </si>
  <si>
    <t>Estímulos al desempeño académico de los alumnos</t>
  </si>
  <si>
    <t>65. Las convocatorias para becas se publican en tiempo y forma:</t>
  </si>
  <si>
    <t>66. La difusión en cuanto al tipo de beca es:</t>
  </si>
  <si>
    <t>67. La orientación que me han dado respecto al tipo de beca que más me conviene es:</t>
  </si>
  <si>
    <t>68. Las solicitudes son fáciles de llenar:</t>
  </si>
  <si>
    <t>69. El horario de atención es:</t>
  </si>
  <si>
    <t>70. El trato que he recibido en los trámites de beca es :</t>
  </si>
  <si>
    <t>Bolsa de trabajo</t>
  </si>
  <si>
    <t>71. Los puestos que se ofrecen en la bolsa de trabajo son acordes a la formación académica:</t>
  </si>
  <si>
    <t>72. El desempeño del personal de la bolsa de trabajo lo considera:</t>
  </si>
  <si>
    <t>73. El servicio de la bolsa de trabajo de la universidad es: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</si>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</sst>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2" fillId="0" borderId="0" xfId="1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2" fontId="5" fillId="2" borderId="8" xfId="1" applyNumberFormat="1" applyFont="1" applyFill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2" fontId="3" fillId="2" borderId="9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 vertical="center"/>
    </xf>
    <xf numFmtId="3" fontId="4" fillId="2" borderId="15" xfId="1" applyNumberFormat="1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3" fontId="4" fillId="0" borderId="20" xfId="1" applyNumberFormat="1" applyFont="1" applyBorder="1" applyAlignment="1">
      <alignment horizontal="center" vertical="center"/>
    </xf>
    <xf numFmtId="3" fontId="3" fillId="0" borderId="26" xfId="1" applyNumberFormat="1" applyFont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 wrapText="1"/>
    </xf>
    <xf numFmtId="3" fontId="3" fillId="2" borderId="26" xfId="1" applyNumberFormat="1" applyFont="1" applyFill="1" applyBorder="1" applyAlignment="1">
      <alignment horizontal="center" vertical="center" wrapText="1"/>
    </xf>
    <xf numFmtId="2" fontId="3" fillId="2" borderId="26" xfId="1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textRotation="90" wrapText="1"/>
    </xf>
    <xf numFmtId="0" fontId="3" fillId="0" borderId="17" xfId="1" applyFont="1" applyBorder="1" applyAlignment="1">
      <alignment horizontal="center" vertical="center" textRotation="90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textRotation="90" wrapText="1"/>
    </xf>
    <xf numFmtId="0" fontId="3" fillId="0" borderId="14" xfId="1" applyFont="1" applyFill="1" applyBorder="1" applyAlignment="1">
      <alignment horizontal="center" vertical="center" textRotation="90" wrapText="1"/>
    </xf>
    <xf numFmtId="0" fontId="3" fillId="0" borderId="17" xfId="1" applyFont="1" applyFill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7" xfId="1" applyFont="1" applyFill="1" applyBorder="1" applyAlignment="1">
      <alignment horizontal="center" vertical="center" textRotation="90" wrapText="1"/>
    </xf>
    <xf numFmtId="0" fontId="6" fillId="0" borderId="15" xfId="1" applyFont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textRotation="90" wrapText="1"/>
    </xf>
    <xf numFmtId="0" fontId="6" fillId="0" borderId="11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4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2" fontId="5" fillId="2" borderId="9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C1" workbookViewId="0">
      <selection activeCell="J78" sqref="J78"/>
    </sheetView>
  </sheetViews>
  <sheetFormatPr baseColWidth="10" defaultRowHeight="15" x14ac:dyDescent="0.25"/>
  <cols>
    <col min="3" max="3" width="11.42578125" customWidth="1"/>
  </cols>
  <sheetData>
    <row r="1" spans="1:15" x14ac:dyDescent="0.25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</row>
    <row r="2" spans="1:15" ht="15.75" thickBot="1" x14ac:dyDescent="0.3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5.75" thickTop="1" x14ac:dyDescent="0.25">
      <c r="A3" s="57" t="s">
        <v>0</v>
      </c>
      <c r="B3" s="58"/>
      <c r="C3" s="58"/>
      <c r="D3" s="58" t="s">
        <v>1</v>
      </c>
      <c r="E3" s="58"/>
      <c r="F3" s="58"/>
      <c r="G3" s="58"/>
      <c r="H3" s="58"/>
      <c r="I3" s="58"/>
      <c r="J3" s="58"/>
      <c r="K3" s="58"/>
      <c r="L3" s="58"/>
      <c r="M3" s="58"/>
      <c r="N3" s="63" t="s">
        <v>2</v>
      </c>
      <c r="O3" s="65" t="s">
        <v>25</v>
      </c>
    </row>
    <row r="4" spans="1:15" ht="33.75" x14ac:dyDescent="0.25">
      <c r="A4" s="59"/>
      <c r="B4" s="60"/>
      <c r="C4" s="60"/>
      <c r="D4" s="2">
        <v>5</v>
      </c>
      <c r="E4" s="2">
        <v>4</v>
      </c>
      <c r="F4" s="2">
        <v>3</v>
      </c>
      <c r="G4" s="2">
        <v>2</v>
      </c>
      <c r="H4" s="2">
        <v>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4"/>
      <c r="O4" s="66"/>
    </row>
    <row r="5" spans="1:15" ht="34.5" thickBot="1" x14ac:dyDescent="0.3">
      <c r="A5" s="61"/>
      <c r="B5" s="62"/>
      <c r="C5" s="62"/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26</v>
      </c>
      <c r="N5" s="4" t="s">
        <v>17</v>
      </c>
      <c r="O5" s="67"/>
    </row>
    <row r="6" spans="1:15" ht="42.75" customHeight="1" thickTop="1" x14ac:dyDescent="0.25">
      <c r="A6" s="54" t="s">
        <v>27</v>
      </c>
      <c r="B6" s="55" t="s">
        <v>18</v>
      </c>
      <c r="C6" s="55"/>
      <c r="D6" s="5">
        <v>143</v>
      </c>
      <c r="E6" s="5">
        <v>93</v>
      </c>
      <c r="F6" s="5">
        <v>83</v>
      </c>
      <c r="G6" s="5">
        <v>18</v>
      </c>
      <c r="H6" s="5">
        <v>21</v>
      </c>
      <c r="I6" s="5">
        <v>0</v>
      </c>
      <c r="J6" s="5">
        <v>0</v>
      </c>
      <c r="K6" s="6">
        <f>SUM(D6:J6)</f>
        <v>358</v>
      </c>
      <c r="L6" s="6">
        <f>SUM(D6:H6)</f>
        <v>358</v>
      </c>
      <c r="M6" s="6">
        <f>D6*5+E6*4+F6*3+G6*2+H6*1</f>
        <v>1393</v>
      </c>
      <c r="N6" s="7">
        <f>M6/L6</f>
        <v>3.8910614525139664</v>
      </c>
      <c r="O6" s="8">
        <f>N6*2</f>
        <v>7.7821229050279328</v>
      </c>
    </row>
    <row r="7" spans="1:15" ht="42.75" customHeight="1" x14ac:dyDescent="0.25">
      <c r="A7" s="51"/>
      <c r="B7" s="48" t="s">
        <v>19</v>
      </c>
      <c r="C7" s="48"/>
      <c r="D7" s="9">
        <v>185</v>
      </c>
      <c r="E7" s="9">
        <v>75</v>
      </c>
      <c r="F7" s="9">
        <v>63</v>
      </c>
      <c r="G7" s="9">
        <v>14</v>
      </c>
      <c r="H7" s="9">
        <v>21</v>
      </c>
      <c r="I7" s="9">
        <v>0</v>
      </c>
      <c r="J7" s="9">
        <v>0</v>
      </c>
      <c r="K7" s="10">
        <f t="shared" ref="K7:K24" si="0">SUM(D7:J7)</f>
        <v>358</v>
      </c>
      <c r="L7" s="10">
        <f t="shared" ref="L7:L69" si="1">SUM(D7:H7)</f>
        <v>358</v>
      </c>
      <c r="M7" s="10">
        <f t="shared" ref="M7:M70" si="2">D7*5+E7*4+F7*3+G7*2+H7*1</f>
        <v>1463</v>
      </c>
      <c r="N7" s="11">
        <f t="shared" ref="N7:N70" si="3">M7/L7</f>
        <v>4.0865921787709496</v>
      </c>
      <c r="O7" s="12">
        <f t="shared" ref="O7:O70" si="4">N7*2</f>
        <v>8.1731843575418992</v>
      </c>
    </row>
    <row r="8" spans="1:15" ht="42.75" customHeight="1" x14ac:dyDescent="0.25">
      <c r="A8" s="51"/>
      <c r="B8" s="48" t="s">
        <v>20</v>
      </c>
      <c r="C8" s="48"/>
      <c r="D8" s="13">
        <v>153</v>
      </c>
      <c r="E8" s="13">
        <v>103</v>
      </c>
      <c r="F8" s="13">
        <v>68</v>
      </c>
      <c r="G8" s="13">
        <v>15</v>
      </c>
      <c r="H8" s="13">
        <v>19</v>
      </c>
      <c r="I8" s="13">
        <v>0</v>
      </c>
      <c r="J8" s="13">
        <v>0</v>
      </c>
      <c r="K8" s="10">
        <f t="shared" si="0"/>
        <v>358</v>
      </c>
      <c r="L8" s="10">
        <f t="shared" si="1"/>
        <v>358</v>
      </c>
      <c r="M8" s="10">
        <f t="shared" si="2"/>
        <v>1430</v>
      </c>
      <c r="N8" s="11">
        <f t="shared" si="3"/>
        <v>3.994413407821229</v>
      </c>
      <c r="O8" s="12">
        <f t="shared" si="4"/>
        <v>7.988826815642458</v>
      </c>
    </row>
    <row r="9" spans="1:15" ht="42.75" customHeight="1" thickBot="1" x14ac:dyDescent="0.3">
      <c r="A9" s="52"/>
      <c r="B9" s="49" t="s">
        <v>21</v>
      </c>
      <c r="C9" s="49"/>
      <c r="D9" s="14">
        <v>169</v>
      </c>
      <c r="E9" s="14">
        <v>98</v>
      </c>
      <c r="F9" s="14">
        <v>62</v>
      </c>
      <c r="G9" s="14">
        <v>12</v>
      </c>
      <c r="H9" s="14">
        <v>17</v>
      </c>
      <c r="I9" s="14">
        <v>0</v>
      </c>
      <c r="J9" s="14">
        <v>0</v>
      </c>
      <c r="K9" s="15">
        <f t="shared" si="0"/>
        <v>358</v>
      </c>
      <c r="L9" s="15">
        <f t="shared" si="1"/>
        <v>358</v>
      </c>
      <c r="M9" s="15">
        <f t="shared" si="2"/>
        <v>1464</v>
      </c>
      <c r="N9" s="16">
        <f t="shared" si="3"/>
        <v>4.0893854748603351</v>
      </c>
      <c r="O9" s="17">
        <f t="shared" si="4"/>
        <v>8.1787709497206702</v>
      </c>
    </row>
    <row r="10" spans="1:15" ht="42.75" customHeight="1" thickTop="1" x14ac:dyDescent="0.25">
      <c r="A10" s="50" t="s">
        <v>28</v>
      </c>
      <c r="B10" s="47" t="s">
        <v>29</v>
      </c>
      <c r="C10" s="47"/>
      <c r="D10" s="18">
        <v>93</v>
      </c>
      <c r="E10" s="18">
        <v>88</v>
      </c>
      <c r="F10" s="18">
        <v>98</v>
      </c>
      <c r="G10" s="19">
        <v>37</v>
      </c>
      <c r="H10" s="19">
        <v>42</v>
      </c>
      <c r="I10" s="19">
        <v>0</v>
      </c>
      <c r="J10" s="19">
        <v>0</v>
      </c>
      <c r="K10" s="20">
        <f t="shared" si="0"/>
        <v>358</v>
      </c>
      <c r="L10" s="20">
        <f t="shared" si="1"/>
        <v>358</v>
      </c>
      <c r="M10" s="20">
        <f t="shared" si="2"/>
        <v>1227</v>
      </c>
      <c r="N10" s="21">
        <f t="shared" si="3"/>
        <v>3.4273743016759775</v>
      </c>
      <c r="O10" s="22">
        <f t="shared" si="4"/>
        <v>6.8547486033519549</v>
      </c>
    </row>
    <row r="11" spans="1:15" ht="42.75" customHeight="1" x14ac:dyDescent="0.25">
      <c r="A11" s="51"/>
      <c r="B11" s="48" t="s">
        <v>30</v>
      </c>
      <c r="C11" s="48"/>
      <c r="D11" s="9">
        <v>123</v>
      </c>
      <c r="E11" s="9">
        <v>90</v>
      </c>
      <c r="F11" s="9">
        <v>80</v>
      </c>
      <c r="G11" s="13">
        <v>26</v>
      </c>
      <c r="H11" s="13">
        <v>39</v>
      </c>
      <c r="I11" s="13">
        <v>0</v>
      </c>
      <c r="J11" s="13">
        <v>0</v>
      </c>
      <c r="K11" s="10">
        <f t="shared" si="0"/>
        <v>358</v>
      </c>
      <c r="L11" s="10">
        <f t="shared" si="1"/>
        <v>358</v>
      </c>
      <c r="M11" s="10">
        <f t="shared" si="2"/>
        <v>1306</v>
      </c>
      <c r="N11" s="11">
        <f t="shared" si="3"/>
        <v>3.6480446927374302</v>
      </c>
      <c r="O11" s="12">
        <f t="shared" si="4"/>
        <v>7.2960893854748603</v>
      </c>
    </row>
    <row r="12" spans="1:15" ht="42.75" customHeight="1" x14ac:dyDescent="0.25">
      <c r="A12" s="51"/>
      <c r="B12" s="48" t="s">
        <v>31</v>
      </c>
      <c r="C12" s="48"/>
      <c r="D12" s="13">
        <v>100</v>
      </c>
      <c r="E12" s="13">
        <v>82</v>
      </c>
      <c r="F12" s="13">
        <v>101</v>
      </c>
      <c r="G12" s="13">
        <v>33</v>
      </c>
      <c r="H12" s="13">
        <v>42</v>
      </c>
      <c r="I12" s="13">
        <v>0</v>
      </c>
      <c r="J12" s="13">
        <v>0</v>
      </c>
      <c r="K12" s="10">
        <f t="shared" si="0"/>
        <v>358</v>
      </c>
      <c r="L12" s="10">
        <f t="shared" si="1"/>
        <v>358</v>
      </c>
      <c r="M12" s="10">
        <f t="shared" si="2"/>
        <v>1239</v>
      </c>
      <c r="N12" s="11">
        <f t="shared" si="3"/>
        <v>3.4608938547486034</v>
      </c>
      <c r="O12" s="12">
        <f t="shared" si="4"/>
        <v>6.9217877094972069</v>
      </c>
    </row>
    <row r="13" spans="1:15" ht="42.75" customHeight="1" thickBot="1" x14ac:dyDescent="0.3">
      <c r="A13" s="52"/>
      <c r="B13" s="49" t="s">
        <v>32</v>
      </c>
      <c r="C13" s="49"/>
      <c r="D13" s="14">
        <v>96</v>
      </c>
      <c r="E13" s="14">
        <v>84</v>
      </c>
      <c r="F13" s="14">
        <v>88</v>
      </c>
      <c r="G13" s="14">
        <v>42</v>
      </c>
      <c r="H13" s="14">
        <v>48</v>
      </c>
      <c r="I13" s="14">
        <v>0</v>
      </c>
      <c r="J13" s="14">
        <v>0</v>
      </c>
      <c r="K13" s="15">
        <f t="shared" si="0"/>
        <v>358</v>
      </c>
      <c r="L13" s="15">
        <f t="shared" si="1"/>
        <v>358</v>
      </c>
      <c r="M13" s="15">
        <f t="shared" si="2"/>
        <v>1212</v>
      </c>
      <c r="N13" s="16">
        <f t="shared" si="3"/>
        <v>3.3854748603351954</v>
      </c>
      <c r="O13" s="17">
        <f t="shared" si="4"/>
        <v>6.7709497206703908</v>
      </c>
    </row>
    <row r="14" spans="1:15" ht="42.75" customHeight="1" thickTop="1" x14ac:dyDescent="0.25">
      <c r="A14" s="50" t="s">
        <v>33</v>
      </c>
      <c r="B14" s="47" t="s">
        <v>34</v>
      </c>
      <c r="C14" s="47"/>
      <c r="D14" s="18">
        <v>144</v>
      </c>
      <c r="E14" s="18">
        <v>89</v>
      </c>
      <c r="F14" s="18">
        <v>64</v>
      </c>
      <c r="G14" s="19">
        <v>31</v>
      </c>
      <c r="H14" s="19">
        <v>30</v>
      </c>
      <c r="I14" s="19">
        <v>0</v>
      </c>
      <c r="J14" s="19">
        <v>0</v>
      </c>
      <c r="K14" s="20">
        <f t="shared" si="0"/>
        <v>358</v>
      </c>
      <c r="L14" s="20">
        <f t="shared" si="1"/>
        <v>358</v>
      </c>
      <c r="M14" s="20">
        <f t="shared" si="2"/>
        <v>1360</v>
      </c>
      <c r="N14" s="21">
        <f t="shared" si="3"/>
        <v>3.7988826815642458</v>
      </c>
      <c r="O14" s="22">
        <f t="shared" si="4"/>
        <v>7.5977653631284916</v>
      </c>
    </row>
    <row r="15" spans="1:15" ht="42.75" customHeight="1" x14ac:dyDescent="0.25">
      <c r="A15" s="51"/>
      <c r="B15" s="48" t="s">
        <v>35</v>
      </c>
      <c r="C15" s="48"/>
      <c r="D15" s="9">
        <v>140</v>
      </c>
      <c r="E15" s="9">
        <v>98</v>
      </c>
      <c r="F15" s="9">
        <v>67</v>
      </c>
      <c r="G15" s="13">
        <v>26</v>
      </c>
      <c r="H15" s="13">
        <v>27</v>
      </c>
      <c r="I15" s="13">
        <v>0</v>
      </c>
      <c r="J15" s="13">
        <v>0</v>
      </c>
      <c r="K15" s="10">
        <f t="shared" si="0"/>
        <v>358</v>
      </c>
      <c r="L15" s="10">
        <f t="shared" si="1"/>
        <v>358</v>
      </c>
      <c r="M15" s="10">
        <f t="shared" si="2"/>
        <v>1372</v>
      </c>
      <c r="N15" s="11">
        <f t="shared" si="3"/>
        <v>3.8324022346368714</v>
      </c>
      <c r="O15" s="12">
        <f t="shared" si="4"/>
        <v>7.6648044692737427</v>
      </c>
    </row>
    <row r="16" spans="1:15" ht="42.75" customHeight="1" x14ac:dyDescent="0.25">
      <c r="A16" s="51"/>
      <c r="B16" s="48" t="s">
        <v>36</v>
      </c>
      <c r="C16" s="48"/>
      <c r="D16" s="13">
        <v>177</v>
      </c>
      <c r="E16" s="13">
        <v>97</v>
      </c>
      <c r="F16" s="13">
        <v>54</v>
      </c>
      <c r="G16" s="13">
        <v>15</v>
      </c>
      <c r="H16" s="13">
        <v>15</v>
      </c>
      <c r="I16" s="13">
        <v>0</v>
      </c>
      <c r="J16" s="13">
        <v>0</v>
      </c>
      <c r="K16" s="10">
        <f t="shared" si="0"/>
        <v>358</v>
      </c>
      <c r="L16" s="10">
        <f t="shared" si="1"/>
        <v>358</v>
      </c>
      <c r="M16" s="10">
        <f t="shared" si="2"/>
        <v>1480</v>
      </c>
      <c r="N16" s="11">
        <f t="shared" si="3"/>
        <v>4.1340782122905031</v>
      </c>
      <c r="O16" s="12">
        <f t="shared" si="4"/>
        <v>8.2681564245810062</v>
      </c>
    </row>
    <row r="17" spans="1:15" ht="42.75" customHeight="1" x14ac:dyDescent="0.25">
      <c r="A17" s="51"/>
      <c r="B17" s="48" t="s">
        <v>37</v>
      </c>
      <c r="C17" s="48"/>
      <c r="D17" s="13">
        <v>119</v>
      </c>
      <c r="E17" s="13">
        <v>87</v>
      </c>
      <c r="F17" s="13">
        <v>68</v>
      </c>
      <c r="G17" s="13">
        <v>38</v>
      </c>
      <c r="H17" s="13">
        <v>46</v>
      </c>
      <c r="I17" s="13">
        <v>0</v>
      </c>
      <c r="J17" s="13">
        <v>0</v>
      </c>
      <c r="K17" s="10">
        <f t="shared" si="0"/>
        <v>358</v>
      </c>
      <c r="L17" s="10">
        <f t="shared" si="1"/>
        <v>358</v>
      </c>
      <c r="M17" s="10">
        <f t="shared" si="2"/>
        <v>1269</v>
      </c>
      <c r="N17" s="11">
        <f t="shared" si="3"/>
        <v>3.5446927374301676</v>
      </c>
      <c r="O17" s="12">
        <f t="shared" si="4"/>
        <v>7.0893854748603351</v>
      </c>
    </row>
    <row r="18" spans="1:15" ht="42.75" customHeight="1" x14ac:dyDescent="0.25">
      <c r="A18" s="51"/>
      <c r="B18" s="48" t="s">
        <v>38</v>
      </c>
      <c r="C18" s="48"/>
      <c r="D18" s="13">
        <v>147</v>
      </c>
      <c r="E18" s="13">
        <v>92</v>
      </c>
      <c r="F18" s="13">
        <v>68</v>
      </c>
      <c r="G18" s="13">
        <v>31</v>
      </c>
      <c r="H18" s="13">
        <v>20</v>
      </c>
      <c r="I18" s="13">
        <v>0</v>
      </c>
      <c r="J18" s="13">
        <v>0</v>
      </c>
      <c r="K18" s="10">
        <f t="shared" si="0"/>
        <v>358</v>
      </c>
      <c r="L18" s="10">
        <f t="shared" si="1"/>
        <v>358</v>
      </c>
      <c r="M18" s="10">
        <f t="shared" si="2"/>
        <v>1389</v>
      </c>
      <c r="N18" s="11">
        <f t="shared" si="3"/>
        <v>3.8798882681564244</v>
      </c>
      <c r="O18" s="12">
        <f t="shared" si="4"/>
        <v>7.7597765363128488</v>
      </c>
    </row>
    <row r="19" spans="1:15" ht="42.75" customHeight="1" x14ac:dyDescent="0.25">
      <c r="A19" s="51"/>
      <c r="B19" s="48" t="s">
        <v>39</v>
      </c>
      <c r="C19" s="48"/>
      <c r="D19" s="9">
        <v>133</v>
      </c>
      <c r="E19" s="9">
        <v>91</v>
      </c>
      <c r="F19" s="9">
        <v>80</v>
      </c>
      <c r="G19" s="13">
        <v>18</v>
      </c>
      <c r="H19" s="13">
        <v>36</v>
      </c>
      <c r="I19" s="13">
        <v>0</v>
      </c>
      <c r="J19" s="13">
        <v>0</v>
      </c>
      <c r="K19" s="10">
        <f t="shared" si="0"/>
        <v>358</v>
      </c>
      <c r="L19" s="10">
        <f t="shared" si="1"/>
        <v>358</v>
      </c>
      <c r="M19" s="10">
        <f t="shared" si="2"/>
        <v>1341</v>
      </c>
      <c r="N19" s="11">
        <f t="shared" si="3"/>
        <v>3.7458100558659218</v>
      </c>
      <c r="O19" s="12">
        <f t="shared" si="4"/>
        <v>7.4916201117318435</v>
      </c>
    </row>
    <row r="20" spans="1:15" ht="42.75" customHeight="1" thickBot="1" x14ac:dyDescent="0.3">
      <c r="A20" s="52"/>
      <c r="B20" s="49" t="s">
        <v>40</v>
      </c>
      <c r="C20" s="49"/>
      <c r="D20" s="14">
        <v>134</v>
      </c>
      <c r="E20" s="14">
        <v>90</v>
      </c>
      <c r="F20" s="14">
        <v>85</v>
      </c>
      <c r="G20" s="14">
        <v>16</v>
      </c>
      <c r="H20" s="14">
        <v>33</v>
      </c>
      <c r="I20" s="14">
        <v>0</v>
      </c>
      <c r="J20" s="14">
        <v>0</v>
      </c>
      <c r="K20" s="15">
        <f t="shared" si="0"/>
        <v>358</v>
      </c>
      <c r="L20" s="15">
        <f t="shared" si="1"/>
        <v>358</v>
      </c>
      <c r="M20" s="15">
        <f t="shared" si="2"/>
        <v>1350</v>
      </c>
      <c r="N20" s="16">
        <f t="shared" si="3"/>
        <v>3.7709497206703912</v>
      </c>
      <c r="O20" s="17">
        <f t="shared" si="4"/>
        <v>7.5418994413407825</v>
      </c>
    </row>
    <row r="21" spans="1:15" ht="42.75" customHeight="1" thickTop="1" x14ac:dyDescent="0.25">
      <c r="A21" s="50" t="s">
        <v>41</v>
      </c>
      <c r="B21" s="47" t="s">
        <v>42</v>
      </c>
      <c r="C21" s="47"/>
      <c r="D21" s="18">
        <v>212</v>
      </c>
      <c r="E21" s="18">
        <v>69</v>
      </c>
      <c r="F21" s="18">
        <v>49</v>
      </c>
      <c r="G21" s="19">
        <v>13</v>
      </c>
      <c r="H21" s="19">
        <v>15</v>
      </c>
      <c r="I21" s="19">
        <v>0</v>
      </c>
      <c r="J21" s="19">
        <v>0</v>
      </c>
      <c r="K21" s="20">
        <f t="shared" si="0"/>
        <v>358</v>
      </c>
      <c r="L21" s="20">
        <f t="shared" si="1"/>
        <v>358</v>
      </c>
      <c r="M21" s="20">
        <f t="shared" si="2"/>
        <v>1524</v>
      </c>
      <c r="N21" s="21">
        <f t="shared" si="3"/>
        <v>4.2569832402234633</v>
      </c>
      <c r="O21" s="22">
        <f t="shared" si="4"/>
        <v>8.5139664804469266</v>
      </c>
    </row>
    <row r="22" spans="1:15" ht="42.75" customHeight="1" x14ac:dyDescent="0.25">
      <c r="A22" s="51"/>
      <c r="B22" s="48" t="s">
        <v>43</v>
      </c>
      <c r="C22" s="48"/>
      <c r="D22" s="9">
        <v>136</v>
      </c>
      <c r="E22" s="9">
        <v>91</v>
      </c>
      <c r="F22" s="9">
        <v>80</v>
      </c>
      <c r="G22" s="13">
        <v>28</v>
      </c>
      <c r="H22" s="13">
        <v>23</v>
      </c>
      <c r="I22" s="13">
        <v>0</v>
      </c>
      <c r="J22" s="13">
        <v>0</v>
      </c>
      <c r="K22" s="10">
        <f t="shared" si="0"/>
        <v>358</v>
      </c>
      <c r="L22" s="10">
        <f t="shared" si="1"/>
        <v>358</v>
      </c>
      <c r="M22" s="10">
        <f t="shared" si="2"/>
        <v>1363</v>
      </c>
      <c r="N22" s="11">
        <f t="shared" si="3"/>
        <v>3.8072625698324023</v>
      </c>
      <c r="O22" s="12">
        <f t="shared" si="4"/>
        <v>7.6145251396648046</v>
      </c>
    </row>
    <row r="23" spans="1:15" ht="42.75" customHeight="1" x14ac:dyDescent="0.25">
      <c r="A23" s="51"/>
      <c r="B23" s="48" t="s">
        <v>44</v>
      </c>
      <c r="C23" s="48"/>
      <c r="D23" s="13">
        <v>158</v>
      </c>
      <c r="E23" s="13">
        <v>101</v>
      </c>
      <c r="F23" s="13">
        <v>61</v>
      </c>
      <c r="G23" s="13">
        <v>22</v>
      </c>
      <c r="H23" s="13">
        <v>16</v>
      </c>
      <c r="I23" s="13">
        <v>0</v>
      </c>
      <c r="J23" s="13">
        <v>0</v>
      </c>
      <c r="K23" s="10">
        <f t="shared" si="0"/>
        <v>358</v>
      </c>
      <c r="L23" s="10">
        <f t="shared" si="1"/>
        <v>358</v>
      </c>
      <c r="M23" s="10">
        <f t="shared" si="2"/>
        <v>1437</v>
      </c>
      <c r="N23" s="11">
        <f t="shared" si="3"/>
        <v>4.0139664804469275</v>
      </c>
      <c r="O23" s="12">
        <f t="shared" si="4"/>
        <v>8.027932960893855</v>
      </c>
    </row>
    <row r="24" spans="1:15" ht="42.75" customHeight="1" thickBot="1" x14ac:dyDescent="0.3">
      <c r="A24" s="52"/>
      <c r="B24" s="49" t="s">
        <v>45</v>
      </c>
      <c r="C24" s="49"/>
      <c r="D24" s="14">
        <v>166</v>
      </c>
      <c r="E24" s="14">
        <v>79</v>
      </c>
      <c r="F24" s="14">
        <v>64</v>
      </c>
      <c r="G24" s="14">
        <v>22</v>
      </c>
      <c r="H24" s="14">
        <v>27</v>
      </c>
      <c r="I24" s="14">
        <v>0</v>
      </c>
      <c r="J24" s="14">
        <v>0</v>
      </c>
      <c r="K24" s="15">
        <f t="shared" si="0"/>
        <v>358</v>
      </c>
      <c r="L24" s="15">
        <f t="shared" si="1"/>
        <v>358</v>
      </c>
      <c r="M24" s="15">
        <f t="shared" si="2"/>
        <v>1409</v>
      </c>
      <c r="N24" s="16">
        <f t="shared" si="3"/>
        <v>3.935754189944134</v>
      </c>
      <c r="O24" s="17">
        <f t="shared" si="4"/>
        <v>7.8715083798882679</v>
      </c>
    </row>
    <row r="25" spans="1:15" ht="42.75" customHeight="1" thickTop="1" x14ac:dyDescent="0.25">
      <c r="A25" s="44" t="s">
        <v>22</v>
      </c>
      <c r="B25" s="47" t="s">
        <v>46</v>
      </c>
      <c r="C25" s="47"/>
      <c r="D25" s="18">
        <v>179</v>
      </c>
      <c r="E25" s="18">
        <v>93</v>
      </c>
      <c r="F25" s="18">
        <v>48</v>
      </c>
      <c r="G25" s="19">
        <v>17</v>
      </c>
      <c r="H25" s="19">
        <v>21</v>
      </c>
      <c r="I25" s="19">
        <v>0</v>
      </c>
      <c r="J25" s="19">
        <v>0</v>
      </c>
      <c r="K25" s="20">
        <f t="shared" ref="K25:K79" si="5">SUM(D25:J25)</f>
        <v>358</v>
      </c>
      <c r="L25" s="20">
        <f t="shared" si="1"/>
        <v>358</v>
      </c>
      <c r="M25" s="20">
        <f t="shared" si="2"/>
        <v>1466</v>
      </c>
      <c r="N25" s="21">
        <f t="shared" si="3"/>
        <v>4.0949720670391061</v>
      </c>
      <c r="O25" s="22">
        <f t="shared" si="4"/>
        <v>8.1899441340782122</v>
      </c>
    </row>
    <row r="26" spans="1:15" ht="42.75" customHeight="1" x14ac:dyDescent="0.25">
      <c r="A26" s="45"/>
      <c r="B26" s="48" t="s">
        <v>47</v>
      </c>
      <c r="C26" s="48"/>
      <c r="D26" s="9">
        <v>171</v>
      </c>
      <c r="E26" s="9">
        <v>100</v>
      </c>
      <c r="F26" s="9">
        <v>48</v>
      </c>
      <c r="G26" s="13">
        <v>22</v>
      </c>
      <c r="H26" s="13">
        <v>17</v>
      </c>
      <c r="I26" s="13">
        <v>0</v>
      </c>
      <c r="J26" s="13">
        <v>0</v>
      </c>
      <c r="K26" s="10">
        <f t="shared" si="5"/>
        <v>358</v>
      </c>
      <c r="L26" s="10">
        <f t="shared" si="1"/>
        <v>358</v>
      </c>
      <c r="M26" s="10">
        <f t="shared" si="2"/>
        <v>1460</v>
      </c>
      <c r="N26" s="11">
        <f t="shared" si="3"/>
        <v>4.0782122905027931</v>
      </c>
      <c r="O26" s="12">
        <f t="shared" si="4"/>
        <v>8.1564245810055862</v>
      </c>
    </row>
    <row r="27" spans="1:15" ht="42.75" customHeight="1" x14ac:dyDescent="0.25">
      <c r="A27" s="45"/>
      <c r="B27" s="48" t="s">
        <v>48</v>
      </c>
      <c r="C27" s="48"/>
      <c r="D27" s="13">
        <v>175</v>
      </c>
      <c r="E27" s="13">
        <v>87</v>
      </c>
      <c r="F27" s="13">
        <v>57</v>
      </c>
      <c r="G27" s="13">
        <v>22</v>
      </c>
      <c r="H27" s="13">
        <v>17</v>
      </c>
      <c r="I27" s="13">
        <v>0</v>
      </c>
      <c r="J27" s="13">
        <v>0</v>
      </c>
      <c r="K27" s="10">
        <f t="shared" si="5"/>
        <v>358</v>
      </c>
      <c r="L27" s="10">
        <f t="shared" si="1"/>
        <v>358</v>
      </c>
      <c r="M27" s="10">
        <f t="shared" si="2"/>
        <v>1455</v>
      </c>
      <c r="N27" s="11">
        <f t="shared" si="3"/>
        <v>4.0642458100558656</v>
      </c>
      <c r="O27" s="12">
        <f t="shared" si="4"/>
        <v>8.1284916201117312</v>
      </c>
    </row>
    <row r="28" spans="1:15" ht="42.75" customHeight="1" x14ac:dyDescent="0.25">
      <c r="A28" s="45"/>
      <c r="B28" s="48" t="s">
        <v>49</v>
      </c>
      <c r="C28" s="48"/>
      <c r="D28" s="13">
        <v>174</v>
      </c>
      <c r="E28" s="13">
        <v>92</v>
      </c>
      <c r="F28" s="13">
        <v>56</v>
      </c>
      <c r="G28" s="13">
        <v>15</v>
      </c>
      <c r="H28" s="13">
        <v>21</v>
      </c>
      <c r="I28" s="13">
        <v>0</v>
      </c>
      <c r="J28" s="13">
        <v>0</v>
      </c>
      <c r="K28" s="10">
        <f t="shared" si="5"/>
        <v>358</v>
      </c>
      <c r="L28" s="10">
        <f t="shared" si="1"/>
        <v>358</v>
      </c>
      <c r="M28" s="10">
        <f t="shared" si="2"/>
        <v>1457</v>
      </c>
      <c r="N28" s="11">
        <f t="shared" si="3"/>
        <v>4.0698324022346366</v>
      </c>
      <c r="O28" s="12">
        <f t="shared" si="4"/>
        <v>8.1396648044692732</v>
      </c>
    </row>
    <row r="29" spans="1:15" ht="42.75" customHeight="1" x14ac:dyDescent="0.25">
      <c r="A29" s="45"/>
      <c r="B29" s="48" t="s">
        <v>50</v>
      </c>
      <c r="C29" s="48"/>
      <c r="D29" s="13">
        <v>176</v>
      </c>
      <c r="E29" s="13">
        <v>93</v>
      </c>
      <c r="F29" s="13">
        <v>50</v>
      </c>
      <c r="G29" s="13">
        <v>16</v>
      </c>
      <c r="H29" s="13">
        <v>23</v>
      </c>
      <c r="I29" s="13">
        <v>0</v>
      </c>
      <c r="J29" s="13">
        <v>0</v>
      </c>
      <c r="K29" s="10">
        <f t="shared" si="5"/>
        <v>358</v>
      </c>
      <c r="L29" s="10">
        <f t="shared" si="1"/>
        <v>358</v>
      </c>
      <c r="M29" s="10">
        <f t="shared" si="2"/>
        <v>1457</v>
      </c>
      <c r="N29" s="11">
        <f t="shared" si="3"/>
        <v>4.0698324022346366</v>
      </c>
      <c r="O29" s="12">
        <f t="shared" si="4"/>
        <v>8.1396648044692732</v>
      </c>
    </row>
    <row r="30" spans="1:15" ht="42.75" customHeight="1" x14ac:dyDescent="0.25">
      <c r="A30" s="45"/>
      <c r="B30" s="48" t="s">
        <v>51</v>
      </c>
      <c r="C30" s="48"/>
      <c r="D30" s="13">
        <v>175</v>
      </c>
      <c r="E30" s="13">
        <v>91</v>
      </c>
      <c r="F30" s="13">
        <v>52</v>
      </c>
      <c r="G30" s="13">
        <v>19</v>
      </c>
      <c r="H30" s="13">
        <v>21</v>
      </c>
      <c r="I30" s="13">
        <v>0</v>
      </c>
      <c r="J30" s="13">
        <v>0</v>
      </c>
      <c r="K30" s="10">
        <f t="shared" si="5"/>
        <v>358</v>
      </c>
      <c r="L30" s="10">
        <f t="shared" si="1"/>
        <v>358</v>
      </c>
      <c r="M30" s="10">
        <f t="shared" si="2"/>
        <v>1454</v>
      </c>
      <c r="N30" s="11">
        <f t="shared" si="3"/>
        <v>4.0614525139664801</v>
      </c>
      <c r="O30" s="12">
        <f t="shared" si="4"/>
        <v>8.1229050279329602</v>
      </c>
    </row>
    <row r="31" spans="1:15" ht="42.75" customHeight="1" thickBot="1" x14ac:dyDescent="0.3">
      <c r="A31" s="45"/>
      <c r="B31" s="53" t="s">
        <v>52</v>
      </c>
      <c r="C31" s="53"/>
      <c r="D31" s="23">
        <v>170</v>
      </c>
      <c r="E31" s="23">
        <v>92</v>
      </c>
      <c r="F31" s="23">
        <v>58</v>
      </c>
      <c r="G31" s="23">
        <v>21</v>
      </c>
      <c r="H31" s="23">
        <v>17</v>
      </c>
      <c r="I31" s="23">
        <v>0</v>
      </c>
      <c r="J31" s="23">
        <v>0</v>
      </c>
      <c r="K31" s="24">
        <f t="shared" si="5"/>
        <v>358</v>
      </c>
      <c r="L31" s="24">
        <f t="shared" si="1"/>
        <v>358</v>
      </c>
      <c r="M31" s="24">
        <f t="shared" si="2"/>
        <v>1451</v>
      </c>
      <c r="N31" s="25">
        <f t="shared" si="3"/>
        <v>4.0530726256983236</v>
      </c>
      <c r="O31" s="26">
        <f t="shared" si="4"/>
        <v>8.1061452513966472</v>
      </c>
    </row>
    <row r="32" spans="1:15" ht="42.75" customHeight="1" thickTop="1" x14ac:dyDescent="0.25">
      <c r="A32" s="44" t="s">
        <v>53</v>
      </c>
      <c r="B32" s="47" t="s">
        <v>54</v>
      </c>
      <c r="C32" s="47"/>
      <c r="D32" s="18">
        <v>174</v>
      </c>
      <c r="E32" s="18">
        <v>105</v>
      </c>
      <c r="F32" s="18">
        <v>55</v>
      </c>
      <c r="G32" s="19">
        <v>11</v>
      </c>
      <c r="H32" s="19">
        <v>13</v>
      </c>
      <c r="I32" s="19">
        <v>0</v>
      </c>
      <c r="J32" s="19">
        <v>0</v>
      </c>
      <c r="K32" s="20">
        <f t="shared" si="5"/>
        <v>358</v>
      </c>
      <c r="L32" s="20">
        <f t="shared" si="1"/>
        <v>358</v>
      </c>
      <c r="M32" s="20">
        <f t="shared" si="2"/>
        <v>1490</v>
      </c>
      <c r="N32" s="21">
        <f t="shared" si="3"/>
        <v>4.1620111731843572</v>
      </c>
      <c r="O32" s="22">
        <f t="shared" si="4"/>
        <v>8.3240223463687144</v>
      </c>
    </row>
    <row r="33" spans="1:15" ht="42.75" customHeight="1" x14ac:dyDescent="0.25">
      <c r="A33" s="45"/>
      <c r="B33" s="48" t="s">
        <v>55</v>
      </c>
      <c r="C33" s="48"/>
      <c r="D33" s="9">
        <v>171</v>
      </c>
      <c r="E33" s="9">
        <v>110</v>
      </c>
      <c r="F33" s="9">
        <v>50</v>
      </c>
      <c r="G33" s="13">
        <v>14</v>
      </c>
      <c r="H33" s="13">
        <v>13</v>
      </c>
      <c r="I33" s="13">
        <v>0</v>
      </c>
      <c r="J33" s="13">
        <v>0</v>
      </c>
      <c r="K33" s="10">
        <f t="shared" si="5"/>
        <v>358</v>
      </c>
      <c r="L33" s="10">
        <f t="shared" si="1"/>
        <v>358</v>
      </c>
      <c r="M33" s="10">
        <f t="shared" si="2"/>
        <v>1486</v>
      </c>
      <c r="N33" s="11">
        <f t="shared" si="3"/>
        <v>4.1508379888268152</v>
      </c>
      <c r="O33" s="12">
        <f t="shared" si="4"/>
        <v>8.3016759776536304</v>
      </c>
    </row>
    <row r="34" spans="1:15" ht="42.75" customHeight="1" x14ac:dyDescent="0.25">
      <c r="A34" s="45"/>
      <c r="B34" s="48" t="s">
        <v>56</v>
      </c>
      <c r="C34" s="48"/>
      <c r="D34" s="13">
        <v>149</v>
      </c>
      <c r="E34" s="13">
        <v>106</v>
      </c>
      <c r="F34" s="13">
        <v>67</v>
      </c>
      <c r="G34" s="13">
        <v>20</v>
      </c>
      <c r="H34" s="13">
        <v>16</v>
      </c>
      <c r="I34" s="13">
        <v>0</v>
      </c>
      <c r="J34" s="13">
        <v>0</v>
      </c>
      <c r="K34" s="10">
        <f t="shared" si="5"/>
        <v>358</v>
      </c>
      <c r="L34" s="10">
        <f t="shared" si="1"/>
        <v>358</v>
      </c>
      <c r="M34" s="10">
        <f t="shared" si="2"/>
        <v>1426</v>
      </c>
      <c r="N34" s="11">
        <f t="shared" si="3"/>
        <v>3.983240223463687</v>
      </c>
      <c r="O34" s="12">
        <f t="shared" si="4"/>
        <v>7.966480446927374</v>
      </c>
    </row>
    <row r="35" spans="1:15" ht="42.75" customHeight="1" thickBot="1" x14ac:dyDescent="0.3">
      <c r="A35" s="46"/>
      <c r="B35" s="49" t="s">
        <v>57</v>
      </c>
      <c r="C35" s="49"/>
      <c r="D35" s="14">
        <v>171</v>
      </c>
      <c r="E35" s="14">
        <v>107</v>
      </c>
      <c r="F35" s="14">
        <v>53</v>
      </c>
      <c r="G35" s="14">
        <v>10</v>
      </c>
      <c r="H35" s="14">
        <v>17</v>
      </c>
      <c r="I35" s="14">
        <v>0</v>
      </c>
      <c r="J35" s="14">
        <v>0</v>
      </c>
      <c r="K35" s="15">
        <f t="shared" si="5"/>
        <v>358</v>
      </c>
      <c r="L35" s="15">
        <f t="shared" si="1"/>
        <v>358</v>
      </c>
      <c r="M35" s="15">
        <f t="shared" si="2"/>
        <v>1479</v>
      </c>
      <c r="N35" s="16">
        <f t="shared" si="3"/>
        <v>4.1312849162011176</v>
      </c>
      <c r="O35" s="17">
        <f t="shared" si="4"/>
        <v>8.2625698324022352</v>
      </c>
    </row>
    <row r="36" spans="1:15" ht="42.75" customHeight="1" thickTop="1" x14ac:dyDescent="0.25">
      <c r="A36" s="50" t="s">
        <v>58</v>
      </c>
      <c r="B36" s="47" t="s">
        <v>59</v>
      </c>
      <c r="C36" s="47"/>
      <c r="D36" s="18">
        <v>130</v>
      </c>
      <c r="E36" s="18">
        <v>107</v>
      </c>
      <c r="F36" s="18">
        <v>82</v>
      </c>
      <c r="G36" s="19">
        <v>18</v>
      </c>
      <c r="H36" s="19">
        <v>21</v>
      </c>
      <c r="I36" s="19">
        <v>0</v>
      </c>
      <c r="J36" s="19">
        <v>0</v>
      </c>
      <c r="K36" s="20">
        <f t="shared" si="5"/>
        <v>358</v>
      </c>
      <c r="L36" s="20">
        <f t="shared" si="1"/>
        <v>358</v>
      </c>
      <c r="M36" s="20">
        <f t="shared" si="2"/>
        <v>1381</v>
      </c>
      <c r="N36" s="21">
        <f t="shared" si="3"/>
        <v>3.8575418994413408</v>
      </c>
      <c r="O36" s="22">
        <f t="shared" si="4"/>
        <v>7.7150837988826817</v>
      </c>
    </row>
    <row r="37" spans="1:15" ht="42.75" customHeight="1" x14ac:dyDescent="0.25">
      <c r="A37" s="51"/>
      <c r="B37" s="48" t="s">
        <v>60</v>
      </c>
      <c r="C37" s="48"/>
      <c r="D37" s="9">
        <v>120</v>
      </c>
      <c r="E37" s="9">
        <v>107</v>
      </c>
      <c r="F37" s="9">
        <v>83</v>
      </c>
      <c r="G37" s="13">
        <v>23</v>
      </c>
      <c r="H37" s="13">
        <v>25</v>
      </c>
      <c r="I37" s="13">
        <v>0</v>
      </c>
      <c r="J37" s="13">
        <v>0</v>
      </c>
      <c r="K37" s="10">
        <f t="shared" si="5"/>
        <v>358</v>
      </c>
      <c r="L37" s="10">
        <f t="shared" si="1"/>
        <v>358</v>
      </c>
      <c r="M37" s="10">
        <f t="shared" si="2"/>
        <v>1348</v>
      </c>
      <c r="N37" s="11">
        <f t="shared" si="3"/>
        <v>3.7653631284916202</v>
      </c>
      <c r="O37" s="12">
        <f t="shared" si="4"/>
        <v>7.5307262569832405</v>
      </c>
    </row>
    <row r="38" spans="1:15" ht="42.75" customHeight="1" x14ac:dyDescent="0.25">
      <c r="A38" s="51"/>
      <c r="B38" s="48" t="s">
        <v>61</v>
      </c>
      <c r="C38" s="48"/>
      <c r="D38" s="13">
        <v>99</v>
      </c>
      <c r="E38" s="13">
        <v>85</v>
      </c>
      <c r="F38" s="13">
        <v>96</v>
      </c>
      <c r="G38" s="13">
        <v>42</v>
      </c>
      <c r="H38" s="13">
        <v>36</v>
      </c>
      <c r="I38" s="13">
        <v>0</v>
      </c>
      <c r="J38" s="13">
        <v>0</v>
      </c>
      <c r="K38" s="10">
        <f t="shared" si="5"/>
        <v>358</v>
      </c>
      <c r="L38" s="10">
        <f t="shared" si="1"/>
        <v>358</v>
      </c>
      <c r="M38" s="10">
        <f t="shared" si="2"/>
        <v>1243</v>
      </c>
      <c r="N38" s="11">
        <f t="shared" si="3"/>
        <v>3.4720670391061454</v>
      </c>
      <c r="O38" s="12">
        <f t="shared" si="4"/>
        <v>6.9441340782122909</v>
      </c>
    </row>
    <row r="39" spans="1:15" ht="42.75" customHeight="1" x14ac:dyDescent="0.25">
      <c r="A39" s="51"/>
      <c r="B39" s="48" t="s">
        <v>62</v>
      </c>
      <c r="C39" s="48"/>
      <c r="D39" s="13">
        <v>118</v>
      </c>
      <c r="E39" s="13">
        <v>98</v>
      </c>
      <c r="F39" s="13">
        <v>88</v>
      </c>
      <c r="G39" s="13">
        <v>29</v>
      </c>
      <c r="H39" s="13">
        <v>25</v>
      </c>
      <c r="I39" s="13">
        <v>0</v>
      </c>
      <c r="J39" s="13">
        <v>0</v>
      </c>
      <c r="K39" s="10">
        <f t="shared" si="5"/>
        <v>358</v>
      </c>
      <c r="L39" s="10">
        <f t="shared" si="1"/>
        <v>358</v>
      </c>
      <c r="M39" s="10">
        <f t="shared" si="2"/>
        <v>1329</v>
      </c>
      <c r="N39" s="11">
        <f t="shared" si="3"/>
        <v>3.7122905027932962</v>
      </c>
      <c r="O39" s="12">
        <f t="shared" si="4"/>
        <v>7.4245810055865924</v>
      </c>
    </row>
    <row r="40" spans="1:15" ht="42.75" customHeight="1" thickBot="1" x14ac:dyDescent="0.3">
      <c r="A40" s="52"/>
      <c r="B40" s="49" t="s">
        <v>63</v>
      </c>
      <c r="C40" s="49"/>
      <c r="D40" s="14">
        <v>112</v>
      </c>
      <c r="E40" s="14">
        <v>77</v>
      </c>
      <c r="F40" s="14">
        <v>95</v>
      </c>
      <c r="G40" s="14">
        <v>45</v>
      </c>
      <c r="H40" s="14">
        <v>29</v>
      </c>
      <c r="I40" s="14">
        <v>0</v>
      </c>
      <c r="J40" s="14">
        <v>0</v>
      </c>
      <c r="K40" s="15">
        <f t="shared" si="5"/>
        <v>358</v>
      </c>
      <c r="L40" s="15">
        <f t="shared" si="1"/>
        <v>358</v>
      </c>
      <c r="M40" s="15">
        <f t="shared" si="2"/>
        <v>1272</v>
      </c>
      <c r="N40" s="16">
        <f t="shared" si="3"/>
        <v>3.553072625698324</v>
      </c>
      <c r="O40" s="17">
        <f t="shared" si="4"/>
        <v>7.1061452513966481</v>
      </c>
    </row>
    <row r="41" spans="1:15" ht="42.75" customHeight="1" thickTop="1" x14ac:dyDescent="0.25">
      <c r="A41" s="50" t="s">
        <v>64</v>
      </c>
      <c r="B41" s="47" t="s">
        <v>65</v>
      </c>
      <c r="C41" s="47"/>
      <c r="D41" s="18">
        <v>166</v>
      </c>
      <c r="E41" s="18">
        <v>110</v>
      </c>
      <c r="F41" s="18">
        <v>57</v>
      </c>
      <c r="G41" s="19">
        <v>13</v>
      </c>
      <c r="H41" s="19">
        <v>12</v>
      </c>
      <c r="I41" s="19">
        <v>0</v>
      </c>
      <c r="J41" s="19">
        <v>0</v>
      </c>
      <c r="K41" s="20">
        <f t="shared" si="5"/>
        <v>358</v>
      </c>
      <c r="L41" s="20">
        <f t="shared" si="1"/>
        <v>358</v>
      </c>
      <c r="M41" s="20">
        <f t="shared" si="2"/>
        <v>1479</v>
      </c>
      <c r="N41" s="21">
        <f t="shared" si="3"/>
        <v>4.1312849162011176</v>
      </c>
      <c r="O41" s="22">
        <f t="shared" si="4"/>
        <v>8.2625698324022352</v>
      </c>
    </row>
    <row r="42" spans="1:15" ht="42.75" customHeight="1" x14ac:dyDescent="0.25">
      <c r="A42" s="51"/>
      <c r="B42" s="48" t="s">
        <v>66</v>
      </c>
      <c r="C42" s="48"/>
      <c r="D42" s="9">
        <v>185</v>
      </c>
      <c r="E42" s="9">
        <v>105</v>
      </c>
      <c r="F42" s="9">
        <v>48</v>
      </c>
      <c r="G42" s="13">
        <v>13</v>
      </c>
      <c r="H42" s="13">
        <v>7</v>
      </c>
      <c r="I42" s="13">
        <v>0</v>
      </c>
      <c r="J42" s="13">
        <v>0</v>
      </c>
      <c r="K42" s="10">
        <f t="shared" si="5"/>
        <v>358</v>
      </c>
      <c r="L42" s="10">
        <f t="shared" si="1"/>
        <v>358</v>
      </c>
      <c r="M42" s="10">
        <f t="shared" si="2"/>
        <v>1522</v>
      </c>
      <c r="N42" s="11">
        <f t="shared" si="3"/>
        <v>4.2513966480446923</v>
      </c>
      <c r="O42" s="12">
        <f t="shared" si="4"/>
        <v>8.5027932960893846</v>
      </c>
    </row>
    <row r="43" spans="1:15" ht="42.75" customHeight="1" x14ac:dyDescent="0.25">
      <c r="A43" s="51"/>
      <c r="B43" s="48" t="s">
        <v>67</v>
      </c>
      <c r="C43" s="48"/>
      <c r="D43" s="13">
        <v>158</v>
      </c>
      <c r="E43" s="13">
        <v>118</v>
      </c>
      <c r="F43" s="13">
        <v>60</v>
      </c>
      <c r="G43" s="13">
        <v>9</v>
      </c>
      <c r="H43" s="13">
        <v>13</v>
      </c>
      <c r="I43" s="13">
        <v>0</v>
      </c>
      <c r="J43" s="13">
        <v>0</v>
      </c>
      <c r="K43" s="10">
        <f t="shared" si="5"/>
        <v>358</v>
      </c>
      <c r="L43" s="10">
        <f t="shared" si="1"/>
        <v>358</v>
      </c>
      <c r="M43" s="10">
        <f t="shared" si="2"/>
        <v>1473</v>
      </c>
      <c r="N43" s="11">
        <f t="shared" si="3"/>
        <v>4.1145251396648046</v>
      </c>
      <c r="O43" s="12">
        <f t="shared" si="4"/>
        <v>8.2290502793296092</v>
      </c>
    </row>
    <row r="44" spans="1:15" ht="42.75" customHeight="1" x14ac:dyDescent="0.25">
      <c r="A44" s="51"/>
      <c r="B44" s="48" t="s">
        <v>68</v>
      </c>
      <c r="C44" s="48"/>
      <c r="D44" s="13">
        <v>138</v>
      </c>
      <c r="E44" s="13">
        <v>120</v>
      </c>
      <c r="F44" s="13">
        <v>69</v>
      </c>
      <c r="G44" s="13">
        <v>12</v>
      </c>
      <c r="H44" s="13">
        <v>19</v>
      </c>
      <c r="I44" s="13">
        <v>0</v>
      </c>
      <c r="J44" s="13">
        <v>0</v>
      </c>
      <c r="K44" s="10">
        <f t="shared" si="5"/>
        <v>358</v>
      </c>
      <c r="L44" s="10">
        <f t="shared" si="1"/>
        <v>358</v>
      </c>
      <c r="M44" s="10">
        <f t="shared" si="2"/>
        <v>1420</v>
      </c>
      <c r="N44" s="11">
        <f t="shared" si="3"/>
        <v>3.9664804469273744</v>
      </c>
      <c r="O44" s="12">
        <f t="shared" si="4"/>
        <v>7.9329608938547489</v>
      </c>
    </row>
    <row r="45" spans="1:15" ht="42.75" customHeight="1" thickBot="1" x14ac:dyDescent="0.3">
      <c r="A45" s="52"/>
      <c r="B45" s="49" t="s">
        <v>69</v>
      </c>
      <c r="C45" s="49"/>
      <c r="D45" s="14">
        <v>154</v>
      </c>
      <c r="E45" s="14">
        <v>114</v>
      </c>
      <c r="F45" s="14">
        <v>68</v>
      </c>
      <c r="G45" s="14">
        <v>10</v>
      </c>
      <c r="H45" s="14">
        <v>12</v>
      </c>
      <c r="I45" s="14">
        <v>0</v>
      </c>
      <c r="J45" s="14">
        <v>0</v>
      </c>
      <c r="K45" s="15">
        <f t="shared" si="5"/>
        <v>358</v>
      </c>
      <c r="L45" s="15">
        <f t="shared" si="1"/>
        <v>358</v>
      </c>
      <c r="M45" s="15">
        <f t="shared" si="2"/>
        <v>1462</v>
      </c>
      <c r="N45" s="16">
        <f t="shared" si="3"/>
        <v>4.0837988826815641</v>
      </c>
      <c r="O45" s="17">
        <f t="shared" si="4"/>
        <v>8.1675977653631282</v>
      </c>
    </row>
    <row r="46" spans="1:15" ht="42.75" customHeight="1" thickTop="1" x14ac:dyDescent="0.25">
      <c r="A46" s="50" t="s">
        <v>70</v>
      </c>
      <c r="B46" s="47" t="s">
        <v>71</v>
      </c>
      <c r="C46" s="47"/>
      <c r="D46" s="18">
        <v>170</v>
      </c>
      <c r="E46" s="18">
        <v>107</v>
      </c>
      <c r="F46" s="18">
        <v>57</v>
      </c>
      <c r="G46" s="19">
        <v>12</v>
      </c>
      <c r="H46" s="19">
        <v>12</v>
      </c>
      <c r="I46" s="19">
        <v>0</v>
      </c>
      <c r="J46" s="19">
        <v>0</v>
      </c>
      <c r="K46" s="20">
        <f t="shared" si="5"/>
        <v>358</v>
      </c>
      <c r="L46" s="20">
        <f t="shared" si="1"/>
        <v>358</v>
      </c>
      <c r="M46" s="20">
        <f t="shared" si="2"/>
        <v>1485</v>
      </c>
      <c r="N46" s="21">
        <f t="shared" si="3"/>
        <v>4.1480446927374306</v>
      </c>
      <c r="O46" s="22">
        <f t="shared" si="4"/>
        <v>8.2960893854748612</v>
      </c>
    </row>
    <row r="47" spans="1:15" ht="42.75" customHeight="1" x14ac:dyDescent="0.25">
      <c r="A47" s="51"/>
      <c r="B47" s="48" t="s">
        <v>72</v>
      </c>
      <c r="C47" s="48"/>
      <c r="D47" s="9">
        <v>137</v>
      </c>
      <c r="E47" s="9">
        <v>117</v>
      </c>
      <c r="F47" s="9">
        <v>65</v>
      </c>
      <c r="G47" s="13">
        <v>22</v>
      </c>
      <c r="H47" s="13">
        <v>17</v>
      </c>
      <c r="I47" s="13">
        <v>0</v>
      </c>
      <c r="J47" s="13">
        <v>0</v>
      </c>
      <c r="K47" s="10">
        <f t="shared" si="5"/>
        <v>358</v>
      </c>
      <c r="L47" s="10">
        <f t="shared" si="1"/>
        <v>358</v>
      </c>
      <c r="M47" s="10">
        <f t="shared" si="2"/>
        <v>1409</v>
      </c>
      <c r="N47" s="11">
        <f t="shared" si="3"/>
        <v>3.935754189944134</v>
      </c>
      <c r="O47" s="12">
        <f t="shared" si="4"/>
        <v>7.8715083798882679</v>
      </c>
    </row>
    <row r="48" spans="1:15" ht="42.75" customHeight="1" x14ac:dyDescent="0.25">
      <c r="A48" s="51"/>
      <c r="B48" s="48" t="s">
        <v>73</v>
      </c>
      <c r="C48" s="48"/>
      <c r="D48" s="13">
        <v>161</v>
      </c>
      <c r="E48" s="13">
        <v>121</v>
      </c>
      <c r="F48" s="13">
        <v>56</v>
      </c>
      <c r="G48" s="13">
        <v>11</v>
      </c>
      <c r="H48" s="13">
        <v>9</v>
      </c>
      <c r="I48" s="13">
        <v>0</v>
      </c>
      <c r="J48" s="13">
        <v>0</v>
      </c>
      <c r="K48" s="10">
        <f t="shared" si="5"/>
        <v>358</v>
      </c>
      <c r="L48" s="10">
        <f t="shared" si="1"/>
        <v>358</v>
      </c>
      <c r="M48" s="10">
        <f t="shared" si="2"/>
        <v>1488</v>
      </c>
      <c r="N48" s="11">
        <f t="shared" si="3"/>
        <v>4.1564245810055862</v>
      </c>
      <c r="O48" s="12">
        <f t="shared" si="4"/>
        <v>8.3128491620111724</v>
      </c>
    </row>
    <row r="49" spans="1:15" ht="42.75" customHeight="1" x14ac:dyDescent="0.25">
      <c r="A49" s="51"/>
      <c r="B49" s="48" t="s">
        <v>74</v>
      </c>
      <c r="C49" s="48"/>
      <c r="D49" s="13">
        <v>142</v>
      </c>
      <c r="E49" s="13">
        <v>107</v>
      </c>
      <c r="F49" s="13">
        <v>75</v>
      </c>
      <c r="G49" s="13">
        <v>18</v>
      </c>
      <c r="H49" s="13">
        <v>16</v>
      </c>
      <c r="I49" s="13">
        <v>0</v>
      </c>
      <c r="J49" s="13">
        <v>0</v>
      </c>
      <c r="K49" s="10">
        <f t="shared" si="5"/>
        <v>358</v>
      </c>
      <c r="L49" s="10">
        <f t="shared" si="1"/>
        <v>358</v>
      </c>
      <c r="M49" s="10">
        <f t="shared" si="2"/>
        <v>1415</v>
      </c>
      <c r="N49" s="11">
        <f t="shared" si="3"/>
        <v>3.9525139664804469</v>
      </c>
      <c r="O49" s="12">
        <f t="shared" si="4"/>
        <v>7.9050279329608939</v>
      </c>
    </row>
    <row r="50" spans="1:15" ht="42.75" customHeight="1" x14ac:dyDescent="0.25">
      <c r="A50" s="51"/>
      <c r="B50" s="48" t="s">
        <v>75</v>
      </c>
      <c r="C50" s="48"/>
      <c r="D50" s="13">
        <v>118</v>
      </c>
      <c r="E50" s="13">
        <v>101</v>
      </c>
      <c r="F50" s="13">
        <v>89</v>
      </c>
      <c r="G50" s="13">
        <v>29</v>
      </c>
      <c r="H50" s="13">
        <v>21</v>
      </c>
      <c r="I50" s="13">
        <v>0</v>
      </c>
      <c r="J50" s="13">
        <v>0</v>
      </c>
      <c r="K50" s="10">
        <f t="shared" si="5"/>
        <v>358</v>
      </c>
      <c r="L50" s="10">
        <f t="shared" si="1"/>
        <v>358</v>
      </c>
      <c r="M50" s="10">
        <f t="shared" si="2"/>
        <v>1340</v>
      </c>
      <c r="N50" s="11">
        <f t="shared" si="3"/>
        <v>3.7430167597765363</v>
      </c>
      <c r="O50" s="12">
        <f t="shared" si="4"/>
        <v>7.4860335195530725</v>
      </c>
    </row>
    <row r="51" spans="1:15" ht="42.75" customHeight="1" x14ac:dyDescent="0.25">
      <c r="A51" s="51"/>
      <c r="B51" s="48" t="s">
        <v>76</v>
      </c>
      <c r="C51" s="48"/>
      <c r="D51" s="13">
        <v>167</v>
      </c>
      <c r="E51" s="13">
        <v>121</v>
      </c>
      <c r="F51" s="13">
        <v>50</v>
      </c>
      <c r="G51" s="13">
        <v>8</v>
      </c>
      <c r="H51" s="13">
        <v>12</v>
      </c>
      <c r="I51" s="13">
        <v>0</v>
      </c>
      <c r="J51" s="13">
        <v>0</v>
      </c>
      <c r="K51" s="10">
        <f t="shared" si="5"/>
        <v>358</v>
      </c>
      <c r="L51" s="10">
        <f t="shared" si="1"/>
        <v>358</v>
      </c>
      <c r="M51" s="10">
        <f t="shared" si="2"/>
        <v>1497</v>
      </c>
      <c r="N51" s="11">
        <f t="shared" si="3"/>
        <v>4.1815642458100557</v>
      </c>
      <c r="O51" s="12">
        <f t="shared" si="4"/>
        <v>8.3631284916201114</v>
      </c>
    </row>
    <row r="52" spans="1:15" ht="42.75" customHeight="1" x14ac:dyDescent="0.25">
      <c r="A52" s="51"/>
      <c r="B52" s="48" t="s">
        <v>77</v>
      </c>
      <c r="C52" s="48"/>
      <c r="D52" s="13">
        <v>158</v>
      </c>
      <c r="E52" s="13">
        <v>117</v>
      </c>
      <c r="F52" s="13">
        <v>58</v>
      </c>
      <c r="G52" s="13">
        <v>13</v>
      </c>
      <c r="H52" s="13">
        <v>12</v>
      </c>
      <c r="I52" s="13">
        <v>0</v>
      </c>
      <c r="J52" s="13">
        <v>0</v>
      </c>
      <c r="K52" s="10">
        <f t="shared" si="5"/>
        <v>358</v>
      </c>
      <c r="L52" s="10">
        <f t="shared" si="1"/>
        <v>358</v>
      </c>
      <c r="M52" s="10">
        <f t="shared" si="2"/>
        <v>1470</v>
      </c>
      <c r="N52" s="11">
        <f t="shared" si="3"/>
        <v>4.1061452513966481</v>
      </c>
      <c r="O52" s="12">
        <f t="shared" si="4"/>
        <v>8.2122905027932962</v>
      </c>
    </row>
    <row r="53" spans="1:15" ht="42.75" customHeight="1" thickBot="1" x14ac:dyDescent="0.3">
      <c r="A53" s="52"/>
      <c r="B53" s="49" t="s">
        <v>78</v>
      </c>
      <c r="C53" s="49"/>
      <c r="D53" s="14">
        <v>131</v>
      </c>
      <c r="E53" s="14">
        <v>83</v>
      </c>
      <c r="F53" s="14">
        <v>73</v>
      </c>
      <c r="G53" s="14">
        <v>29</v>
      </c>
      <c r="H53" s="14">
        <v>42</v>
      </c>
      <c r="I53" s="14">
        <v>0</v>
      </c>
      <c r="J53" s="14">
        <v>0</v>
      </c>
      <c r="K53" s="15">
        <f t="shared" si="5"/>
        <v>358</v>
      </c>
      <c r="L53" s="15">
        <f t="shared" si="1"/>
        <v>358</v>
      </c>
      <c r="M53" s="15">
        <f t="shared" si="2"/>
        <v>1306</v>
      </c>
      <c r="N53" s="16">
        <f t="shared" si="3"/>
        <v>3.6480446927374302</v>
      </c>
      <c r="O53" s="17">
        <f t="shared" si="4"/>
        <v>7.2960893854748603</v>
      </c>
    </row>
    <row r="54" spans="1:15" ht="42.75" customHeight="1" thickTop="1" x14ac:dyDescent="0.25">
      <c r="A54" s="50" t="s">
        <v>79</v>
      </c>
      <c r="B54" s="47" t="s">
        <v>80</v>
      </c>
      <c r="C54" s="47"/>
      <c r="D54" s="18">
        <v>85</v>
      </c>
      <c r="E54" s="18">
        <v>72</v>
      </c>
      <c r="F54" s="18">
        <v>87</v>
      </c>
      <c r="G54" s="19">
        <v>44</v>
      </c>
      <c r="H54" s="19">
        <v>70</v>
      </c>
      <c r="I54" s="19">
        <v>0</v>
      </c>
      <c r="J54" s="19">
        <v>0</v>
      </c>
      <c r="K54" s="20">
        <f t="shared" si="5"/>
        <v>358</v>
      </c>
      <c r="L54" s="20">
        <f t="shared" si="1"/>
        <v>358</v>
      </c>
      <c r="M54" s="20">
        <f t="shared" si="2"/>
        <v>1132</v>
      </c>
      <c r="N54" s="21">
        <f t="shared" si="3"/>
        <v>3.1620111731843576</v>
      </c>
      <c r="O54" s="22">
        <f t="shared" si="4"/>
        <v>6.3240223463687153</v>
      </c>
    </row>
    <row r="55" spans="1:15" ht="42.75" customHeight="1" x14ac:dyDescent="0.25">
      <c r="A55" s="51"/>
      <c r="B55" s="48" t="s">
        <v>81</v>
      </c>
      <c r="C55" s="48"/>
      <c r="D55" s="9">
        <v>88</v>
      </c>
      <c r="E55" s="9">
        <v>91</v>
      </c>
      <c r="F55" s="9">
        <v>76</v>
      </c>
      <c r="G55" s="13">
        <v>49</v>
      </c>
      <c r="H55" s="13">
        <v>54</v>
      </c>
      <c r="I55" s="13">
        <v>0</v>
      </c>
      <c r="J55" s="13">
        <v>0</v>
      </c>
      <c r="K55" s="10">
        <f t="shared" si="5"/>
        <v>358</v>
      </c>
      <c r="L55" s="10">
        <f t="shared" si="1"/>
        <v>358</v>
      </c>
      <c r="M55" s="10">
        <f t="shared" si="2"/>
        <v>1184</v>
      </c>
      <c r="N55" s="11">
        <f t="shared" si="3"/>
        <v>3.3072625698324023</v>
      </c>
      <c r="O55" s="12">
        <f t="shared" si="4"/>
        <v>6.6145251396648046</v>
      </c>
    </row>
    <row r="56" spans="1:15" ht="42.75" customHeight="1" x14ac:dyDescent="0.25">
      <c r="A56" s="51"/>
      <c r="B56" s="48" t="s">
        <v>82</v>
      </c>
      <c r="C56" s="48"/>
      <c r="D56" s="13">
        <v>100</v>
      </c>
      <c r="E56" s="13">
        <v>96</v>
      </c>
      <c r="F56" s="13">
        <v>79</v>
      </c>
      <c r="G56" s="13">
        <v>38</v>
      </c>
      <c r="H56" s="13">
        <v>45</v>
      </c>
      <c r="I56" s="13">
        <v>0</v>
      </c>
      <c r="J56" s="13">
        <v>0</v>
      </c>
      <c r="K56" s="10">
        <f t="shared" si="5"/>
        <v>358</v>
      </c>
      <c r="L56" s="10">
        <f t="shared" si="1"/>
        <v>358</v>
      </c>
      <c r="M56" s="10">
        <f t="shared" si="2"/>
        <v>1242</v>
      </c>
      <c r="N56" s="11">
        <f t="shared" si="3"/>
        <v>3.4692737430167599</v>
      </c>
      <c r="O56" s="12">
        <f t="shared" si="4"/>
        <v>6.9385474860335199</v>
      </c>
    </row>
    <row r="57" spans="1:15" ht="42.75" customHeight="1" x14ac:dyDescent="0.25">
      <c r="A57" s="51"/>
      <c r="B57" s="48" t="s">
        <v>83</v>
      </c>
      <c r="C57" s="48"/>
      <c r="D57" s="13">
        <v>96</v>
      </c>
      <c r="E57" s="13">
        <v>83</v>
      </c>
      <c r="F57" s="13">
        <v>90</v>
      </c>
      <c r="G57" s="13">
        <v>40</v>
      </c>
      <c r="H57" s="13">
        <v>49</v>
      </c>
      <c r="I57" s="13">
        <v>0</v>
      </c>
      <c r="J57" s="13">
        <v>0</v>
      </c>
      <c r="K57" s="10">
        <f t="shared" si="5"/>
        <v>358</v>
      </c>
      <c r="L57" s="10">
        <f t="shared" si="1"/>
        <v>358</v>
      </c>
      <c r="M57" s="10">
        <f t="shared" si="2"/>
        <v>1211</v>
      </c>
      <c r="N57" s="11">
        <f t="shared" si="3"/>
        <v>3.3826815642458099</v>
      </c>
      <c r="O57" s="12">
        <f t="shared" si="4"/>
        <v>6.7653631284916198</v>
      </c>
    </row>
    <row r="58" spans="1:15" ht="42.75" customHeight="1" x14ac:dyDescent="0.25">
      <c r="A58" s="51"/>
      <c r="B58" s="48" t="s">
        <v>84</v>
      </c>
      <c r="C58" s="48"/>
      <c r="D58" s="13">
        <v>112</v>
      </c>
      <c r="E58" s="13">
        <v>83</v>
      </c>
      <c r="F58" s="13">
        <v>90</v>
      </c>
      <c r="G58" s="13">
        <v>42</v>
      </c>
      <c r="H58" s="13">
        <v>31</v>
      </c>
      <c r="I58" s="13">
        <v>0</v>
      </c>
      <c r="J58" s="13">
        <v>0</v>
      </c>
      <c r="K58" s="10">
        <f t="shared" si="5"/>
        <v>358</v>
      </c>
      <c r="L58" s="10">
        <f t="shared" si="1"/>
        <v>358</v>
      </c>
      <c r="M58" s="10">
        <f t="shared" si="2"/>
        <v>1277</v>
      </c>
      <c r="N58" s="11">
        <f t="shared" si="3"/>
        <v>3.5670391061452515</v>
      </c>
      <c r="O58" s="12">
        <f t="shared" si="4"/>
        <v>7.1340782122905031</v>
      </c>
    </row>
    <row r="59" spans="1:15" ht="42.75" customHeight="1" x14ac:dyDescent="0.25">
      <c r="A59" s="51"/>
      <c r="B59" s="48" t="s">
        <v>85</v>
      </c>
      <c r="C59" s="48"/>
      <c r="D59" s="13">
        <v>115</v>
      </c>
      <c r="E59" s="13">
        <v>90</v>
      </c>
      <c r="F59" s="13">
        <v>80</v>
      </c>
      <c r="G59" s="13">
        <v>38</v>
      </c>
      <c r="H59" s="13">
        <v>35</v>
      </c>
      <c r="I59" s="13">
        <v>0</v>
      </c>
      <c r="J59" s="13">
        <v>0</v>
      </c>
      <c r="K59" s="10">
        <f t="shared" si="5"/>
        <v>358</v>
      </c>
      <c r="L59" s="10">
        <f t="shared" si="1"/>
        <v>358</v>
      </c>
      <c r="M59" s="10">
        <f t="shared" si="2"/>
        <v>1286</v>
      </c>
      <c r="N59" s="11">
        <f t="shared" si="3"/>
        <v>3.5921787709497206</v>
      </c>
      <c r="O59" s="12">
        <f t="shared" si="4"/>
        <v>7.1843575418994412</v>
      </c>
    </row>
    <row r="60" spans="1:15" ht="42.75" customHeight="1" x14ac:dyDescent="0.25">
      <c r="A60" s="51"/>
      <c r="B60" s="48" t="s">
        <v>86</v>
      </c>
      <c r="C60" s="48"/>
      <c r="D60" s="13">
        <v>100</v>
      </c>
      <c r="E60" s="13">
        <v>99</v>
      </c>
      <c r="F60" s="13">
        <v>92</v>
      </c>
      <c r="G60" s="13">
        <v>32</v>
      </c>
      <c r="H60" s="13">
        <v>35</v>
      </c>
      <c r="I60" s="13">
        <v>0</v>
      </c>
      <c r="J60" s="13">
        <v>0</v>
      </c>
      <c r="K60" s="10">
        <f t="shared" si="5"/>
        <v>358</v>
      </c>
      <c r="L60" s="10">
        <f t="shared" si="1"/>
        <v>358</v>
      </c>
      <c r="M60" s="10">
        <f t="shared" si="2"/>
        <v>1271</v>
      </c>
      <c r="N60" s="11">
        <f t="shared" si="3"/>
        <v>3.5502793296089385</v>
      </c>
      <c r="O60" s="12">
        <f t="shared" si="4"/>
        <v>7.1005586592178771</v>
      </c>
    </row>
    <row r="61" spans="1:15" ht="42.75" customHeight="1" thickBot="1" x14ac:dyDescent="0.3">
      <c r="A61" s="52"/>
      <c r="B61" s="49" t="s">
        <v>87</v>
      </c>
      <c r="C61" s="49"/>
      <c r="D61" s="14">
        <v>118</v>
      </c>
      <c r="E61" s="14">
        <v>100</v>
      </c>
      <c r="F61" s="14">
        <v>88</v>
      </c>
      <c r="G61" s="14">
        <v>25</v>
      </c>
      <c r="H61" s="14">
        <v>27</v>
      </c>
      <c r="I61" s="14">
        <v>0</v>
      </c>
      <c r="J61" s="14">
        <v>0</v>
      </c>
      <c r="K61" s="15">
        <f t="shared" si="5"/>
        <v>358</v>
      </c>
      <c r="L61" s="15">
        <f t="shared" si="1"/>
        <v>358</v>
      </c>
      <c r="M61" s="15">
        <f t="shared" si="2"/>
        <v>1331</v>
      </c>
      <c r="N61" s="16">
        <f t="shared" si="3"/>
        <v>3.7178770949720672</v>
      </c>
      <c r="O61" s="17">
        <f t="shared" si="4"/>
        <v>7.4357541899441344</v>
      </c>
    </row>
    <row r="62" spans="1:15" ht="42.75" customHeight="1" thickTop="1" x14ac:dyDescent="0.25">
      <c r="A62" s="50" t="s">
        <v>88</v>
      </c>
      <c r="B62" s="47" t="s">
        <v>89</v>
      </c>
      <c r="C62" s="47"/>
      <c r="D62" s="18">
        <v>75</v>
      </c>
      <c r="E62" s="18">
        <v>51</v>
      </c>
      <c r="F62" s="18">
        <v>69</v>
      </c>
      <c r="G62" s="19">
        <v>51</v>
      </c>
      <c r="H62" s="19">
        <v>112</v>
      </c>
      <c r="I62" s="19">
        <v>0</v>
      </c>
      <c r="J62" s="19">
        <v>0</v>
      </c>
      <c r="K62" s="20">
        <f t="shared" si="5"/>
        <v>358</v>
      </c>
      <c r="L62" s="20">
        <f t="shared" si="1"/>
        <v>358</v>
      </c>
      <c r="M62" s="20">
        <f t="shared" si="2"/>
        <v>1000</v>
      </c>
      <c r="N62" s="21">
        <f t="shared" si="3"/>
        <v>2.7932960893854748</v>
      </c>
      <c r="O62" s="22">
        <f t="shared" si="4"/>
        <v>5.5865921787709496</v>
      </c>
    </row>
    <row r="63" spans="1:15" ht="42.75" customHeight="1" x14ac:dyDescent="0.25">
      <c r="A63" s="51"/>
      <c r="B63" s="48" t="s">
        <v>90</v>
      </c>
      <c r="C63" s="48"/>
      <c r="D63" s="9">
        <v>69</v>
      </c>
      <c r="E63" s="9">
        <v>56</v>
      </c>
      <c r="F63" s="9">
        <v>71</v>
      </c>
      <c r="G63" s="13">
        <v>61</v>
      </c>
      <c r="H63" s="13">
        <v>101</v>
      </c>
      <c r="I63" s="13">
        <v>0</v>
      </c>
      <c r="J63" s="13">
        <v>0</v>
      </c>
      <c r="K63" s="10">
        <f t="shared" si="5"/>
        <v>358</v>
      </c>
      <c r="L63" s="10">
        <f t="shared" si="1"/>
        <v>358</v>
      </c>
      <c r="M63" s="10">
        <f t="shared" si="2"/>
        <v>1005</v>
      </c>
      <c r="N63" s="11">
        <f t="shared" si="3"/>
        <v>2.8072625698324023</v>
      </c>
      <c r="O63" s="12">
        <f t="shared" si="4"/>
        <v>5.6145251396648046</v>
      </c>
    </row>
    <row r="64" spans="1:15" ht="42.75" customHeight="1" x14ac:dyDescent="0.25">
      <c r="A64" s="51"/>
      <c r="B64" s="48" t="s">
        <v>91</v>
      </c>
      <c r="C64" s="48"/>
      <c r="D64" s="13">
        <v>76</v>
      </c>
      <c r="E64" s="13">
        <v>51</v>
      </c>
      <c r="F64" s="13">
        <v>74</v>
      </c>
      <c r="G64" s="13">
        <v>49</v>
      </c>
      <c r="H64" s="13">
        <v>108</v>
      </c>
      <c r="I64" s="13">
        <v>0</v>
      </c>
      <c r="J64" s="13">
        <v>0</v>
      </c>
      <c r="K64" s="10">
        <f t="shared" si="5"/>
        <v>358</v>
      </c>
      <c r="L64" s="10">
        <f t="shared" si="1"/>
        <v>358</v>
      </c>
      <c r="M64" s="10">
        <f t="shared" si="2"/>
        <v>1012</v>
      </c>
      <c r="N64" s="11">
        <f t="shared" si="3"/>
        <v>2.8268156424581004</v>
      </c>
      <c r="O64" s="12">
        <f t="shared" si="4"/>
        <v>5.6536312849162007</v>
      </c>
    </row>
    <row r="65" spans="1:15" ht="42.75" customHeight="1" thickBot="1" x14ac:dyDescent="0.3">
      <c r="A65" s="52"/>
      <c r="B65" s="49" t="s">
        <v>92</v>
      </c>
      <c r="C65" s="49"/>
      <c r="D65" s="14">
        <v>88</v>
      </c>
      <c r="E65" s="14">
        <v>76</v>
      </c>
      <c r="F65" s="14">
        <v>86</v>
      </c>
      <c r="G65" s="14">
        <v>54</v>
      </c>
      <c r="H65" s="14">
        <v>54</v>
      </c>
      <c r="I65" s="14">
        <v>0</v>
      </c>
      <c r="J65" s="14">
        <v>0</v>
      </c>
      <c r="K65" s="15">
        <f t="shared" si="5"/>
        <v>358</v>
      </c>
      <c r="L65" s="15">
        <f t="shared" si="1"/>
        <v>358</v>
      </c>
      <c r="M65" s="15">
        <f t="shared" si="2"/>
        <v>1164</v>
      </c>
      <c r="N65" s="16">
        <f t="shared" si="3"/>
        <v>3.2513966480446927</v>
      </c>
      <c r="O65" s="17">
        <f t="shared" si="4"/>
        <v>6.5027932960893855</v>
      </c>
    </row>
    <row r="66" spans="1:15" ht="42.75" customHeight="1" thickTop="1" x14ac:dyDescent="0.25">
      <c r="A66" s="50" t="s">
        <v>93</v>
      </c>
      <c r="B66" s="47" t="s">
        <v>94</v>
      </c>
      <c r="C66" s="47"/>
      <c r="D66" s="18">
        <v>122</v>
      </c>
      <c r="E66" s="18">
        <v>105</v>
      </c>
      <c r="F66" s="18">
        <v>93</v>
      </c>
      <c r="G66" s="19">
        <v>21</v>
      </c>
      <c r="H66" s="19">
        <v>17</v>
      </c>
      <c r="I66" s="19">
        <v>0</v>
      </c>
      <c r="J66" s="19">
        <v>0</v>
      </c>
      <c r="K66" s="20">
        <f t="shared" si="5"/>
        <v>358</v>
      </c>
      <c r="L66" s="20">
        <f t="shared" si="1"/>
        <v>358</v>
      </c>
      <c r="M66" s="20">
        <f t="shared" si="2"/>
        <v>1368</v>
      </c>
      <c r="N66" s="21">
        <f t="shared" si="3"/>
        <v>3.8212290502793298</v>
      </c>
      <c r="O66" s="22">
        <f t="shared" si="4"/>
        <v>7.6424581005586596</v>
      </c>
    </row>
    <row r="67" spans="1:15" ht="42.75" customHeight="1" x14ac:dyDescent="0.25">
      <c r="A67" s="51"/>
      <c r="B67" s="48" t="s">
        <v>95</v>
      </c>
      <c r="C67" s="48"/>
      <c r="D67" s="9">
        <v>115</v>
      </c>
      <c r="E67" s="9">
        <v>115</v>
      </c>
      <c r="F67" s="9">
        <v>79</v>
      </c>
      <c r="G67" s="13">
        <v>23</v>
      </c>
      <c r="H67" s="13">
        <v>26</v>
      </c>
      <c r="I67" s="13">
        <v>0</v>
      </c>
      <c r="J67" s="13">
        <v>0</v>
      </c>
      <c r="K67" s="10">
        <f t="shared" si="5"/>
        <v>358</v>
      </c>
      <c r="L67" s="10">
        <f t="shared" si="1"/>
        <v>358</v>
      </c>
      <c r="M67" s="10">
        <f t="shared" si="2"/>
        <v>1344</v>
      </c>
      <c r="N67" s="11">
        <f t="shared" si="3"/>
        <v>3.7541899441340782</v>
      </c>
      <c r="O67" s="12">
        <f t="shared" si="4"/>
        <v>7.5083798882681565</v>
      </c>
    </row>
    <row r="68" spans="1:15" ht="42.75" customHeight="1" x14ac:dyDescent="0.25">
      <c r="A68" s="51"/>
      <c r="B68" s="48" t="s">
        <v>96</v>
      </c>
      <c r="C68" s="48"/>
      <c r="D68" s="13">
        <v>116</v>
      </c>
      <c r="E68" s="13">
        <v>95</v>
      </c>
      <c r="F68" s="13">
        <v>97</v>
      </c>
      <c r="G68" s="13">
        <v>22</v>
      </c>
      <c r="H68" s="13">
        <v>28</v>
      </c>
      <c r="I68" s="13">
        <v>0</v>
      </c>
      <c r="J68" s="13">
        <v>0</v>
      </c>
      <c r="K68" s="10">
        <f t="shared" si="5"/>
        <v>358</v>
      </c>
      <c r="L68" s="10">
        <f t="shared" si="1"/>
        <v>358</v>
      </c>
      <c r="M68" s="10">
        <f t="shared" si="2"/>
        <v>1323</v>
      </c>
      <c r="N68" s="11">
        <f t="shared" si="3"/>
        <v>3.6955307262569832</v>
      </c>
      <c r="O68" s="12">
        <f t="shared" si="4"/>
        <v>7.3910614525139664</v>
      </c>
    </row>
    <row r="69" spans="1:15" ht="42.75" customHeight="1" thickBot="1" x14ac:dyDescent="0.3">
      <c r="A69" s="52"/>
      <c r="B69" s="49" t="s">
        <v>97</v>
      </c>
      <c r="C69" s="49"/>
      <c r="D69" s="14">
        <v>120</v>
      </c>
      <c r="E69" s="14">
        <v>101</v>
      </c>
      <c r="F69" s="14">
        <v>93</v>
      </c>
      <c r="G69" s="14">
        <v>20</v>
      </c>
      <c r="H69" s="14">
        <v>24</v>
      </c>
      <c r="I69" s="14">
        <v>0</v>
      </c>
      <c r="J69" s="14">
        <v>0</v>
      </c>
      <c r="K69" s="15">
        <f t="shared" si="5"/>
        <v>358</v>
      </c>
      <c r="L69" s="15">
        <f t="shared" si="1"/>
        <v>358</v>
      </c>
      <c r="M69" s="15">
        <f t="shared" si="2"/>
        <v>1347</v>
      </c>
      <c r="N69" s="16">
        <f t="shared" si="3"/>
        <v>3.7625698324022347</v>
      </c>
      <c r="O69" s="17">
        <f t="shared" si="4"/>
        <v>7.5251396648044695</v>
      </c>
    </row>
    <row r="70" spans="1:15" ht="42.75" customHeight="1" thickTop="1" x14ac:dyDescent="0.25">
      <c r="A70" s="44" t="s">
        <v>98</v>
      </c>
      <c r="B70" s="47" t="s">
        <v>99</v>
      </c>
      <c r="C70" s="47"/>
      <c r="D70" s="18">
        <v>245</v>
      </c>
      <c r="E70" s="18">
        <v>67</v>
      </c>
      <c r="F70" s="18">
        <v>36</v>
      </c>
      <c r="G70" s="19">
        <v>3</v>
      </c>
      <c r="H70" s="19">
        <v>7</v>
      </c>
      <c r="I70" s="19">
        <v>0</v>
      </c>
      <c r="J70" s="19">
        <v>0</v>
      </c>
      <c r="K70" s="20">
        <f t="shared" si="5"/>
        <v>358</v>
      </c>
      <c r="L70" s="20">
        <f t="shared" ref="L70:L79" si="6">SUM(D70:H70)</f>
        <v>358</v>
      </c>
      <c r="M70" s="20">
        <f t="shared" si="2"/>
        <v>1614</v>
      </c>
      <c r="N70" s="21">
        <f t="shared" si="3"/>
        <v>4.5083798882681565</v>
      </c>
      <c r="O70" s="22">
        <f t="shared" si="4"/>
        <v>9.016759776536313</v>
      </c>
    </row>
    <row r="71" spans="1:15" ht="42.75" customHeight="1" x14ac:dyDescent="0.25">
      <c r="A71" s="45"/>
      <c r="B71" s="48" t="s">
        <v>100</v>
      </c>
      <c r="C71" s="48"/>
      <c r="D71" s="9">
        <v>221</v>
      </c>
      <c r="E71" s="9">
        <v>93</v>
      </c>
      <c r="F71" s="9">
        <v>32</v>
      </c>
      <c r="G71" s="13">
        <v>5</v>
      </c>
      <c r="H71" s="13">
        <v>7</v>
      </c>
      <c r="I71" s="13">
        <v>0</v>
      </c>
      <c r="J71" s="13">
        <v>0</v>
      </c>
      <c r="K71" s="10">
        <f t="shared" si="5"/>
        <v>358</v>
      </c>
      <c r="L71" s="10">
        <f t="shared" si="6"/>
        <v>358</v>
      </c>
      <c r="M71" s="10">
        <f t="shared" ref="M71:M79" si="7">D71*5+E71*4+F71*3+G71*2+H71*1</f>
        <v>1590</v>
      </c>
      <c r="N71" s="11">
        <f t="shared" ref="N71:N79" si="8">M71/L71</f>
        <v>4.4413407821229054</v>
      </c>
      <c r="O71" s="12">
        <f t="shared" ref="O71:O79" si="9">N71*2</f>
        <v>8.8826815642458108</v>
      </c>
    </row>
    <row r="72" spans="1:15" ht="42.75" customHeight="1" x14ac:dyDescent="0.25">
      <c r="A72" s="45"/>
      <c r="B72" s="48" t="s">
        <v>101</v>
      </c>
      <c r="C72" s="48"/>
      <c r="D72" s="13">
        <v>234</v>
      </c>
      <c r="E72" s="13">
        <v>70</v>
      </c>
      <c r="F72" s="13">
        <v>35</v>
      </c>
      <c r="G72" s="13">
        <v>12</v>
      </c>
      <c r="H72" s="13">
        <v>7</v>
      </c>
      <c r="I72" s="13">
        <v>0</v>
      </c>
      <c r="J72" s="13">
        <v>0</v>
      </c>
      <c r="K72" s="10">
        <f t="shared" si="5"/>
        <v>358</v>
      </c>
      <c r="L72" s="10">
        <f t="shared" si="6"/>
        <v>358</v>
      </c>
      <c r="M72" s="10">
        <f t="shared" si="7"/>
        <v>1586</v>
      </c>
      <c r="N72" s="11">
        <f t="shared" si="8"/>
        <v>4.4301675977653634</v>
      </c>
      <c r="O72" s="12">
        <f t="shared" si="9"/>
        <v>8.8603351955307268</v>
      </c>
    </row>
    <row r="73" spans="1:15" ht="42.75" customHeight="1" x14ac:dyDescent="0.25">
      <c r="A73" s="45"/>
      <c r="B73" s="48" t="s">
        <v>102</v>
      </c>
      <c r="C73" s="48"/>
      <c r="D73" s="13">
        <v>240</v>
      </c>
      <c r="E73" s="13">
        <v>71</v>
      </c>
      <c r="F73" s="13">
        <v>33</v>
      </c>
      <c r="G73" s="13">
        <v>10</v>
      </c>
      <c r="H73" s="13">
        <v>4</v>
      </c>
      <c r="I73" s="13">
        <v>0</v>
      </c>
      <c r="J73" s="13">
        <v>0</v>
      </c>
      <c r="K73" s="10">
        <f t="shared" si="5"/>
        <v>358</v>
      </c>
      <c r="L73" s="10">
        <f t="shared" si="6"/>
        <v>358</v>
      </c>
      <c r="M73" s="10">
        <f t="shared" si="7"/>
        <v>1607</v>
      </c>
      <c r="N73" s="11">
        <f t="shared" si="8"/>
        <v>4.488826815642458</v>
      </c>
      <c r="O73" s="12">
        <f t="shared" si="9"/>
        <v>8.977653631284916</v>
      </c>
    </row>
    <row r="74" spans="1:15" ht="42.75" customHeight="1" x14ac:dyDescent="0.25">
      <c r="A74" s="45"/>
      <c r="B74" s="48" t="s">
        <v>103</v>
      </c>
      <c r="C74" s="48"/>
      <c r="D74" s="13">
        <v>194</v>
      </c>
      <c r="E74" s="13">
        <v>90</v>
      </c>
      <c r="F74" s="13">
        <v>54</v>
      </c>
      <c r="G74" s="13">
        <v>11</v>
      </c>
      <c r="H74" s="13">
        <v>9</v>
      </c>
      <c r="I74" s="13">
        <v>0</v>
      </c>
      <c r="J74" s="13">
        <v>0</v>
      </c>
      <c r="K74" s="10">
        <f t="shared" si="5"/>
        <v>358</v>
      </c>
      <c r="L74" s="10">
        <f t="shared" si="6"/>
        <v>358</v>
      </c>
      <c r="M74" s="10">
        <f t="shared" si="7"/>
        <v>1523</v>
      </c>
      <c r="N74" s="11">
        <f t="shared" si="8"/>
        <v>4.2541899441340778</v>
      </c>
      <c r="O74" s="12">
        <f t="shared" si="9"/>
        <v>8.5083798882681556</v>
      </c>
    </row>
    <row r="75" spans="1:15" ht="42.75" customHeight="1" thickBot="1" x14ac:dyDescent="0.3">
      <c r="A75" s="46"/>
      <c r="B75" s="49" t="s">
        <v>104</v>
      </c>
      <c r="C75" s="49"/>
      <c r="D75" s="14">
        <v>242</v>
      </c>
      <c r="E75" s="14">
        <v>69</v>
      </c>
      <c r="F75" s="14">
        <v>30</v>
      </c>
      <c r="G75" s="14">
        <v>11</v>
      </c>
      <c r="H75" s="14">
        <v>6</v>
      </c>
      <c r="I75" s="14">
        <v>0</v>
      </c>
      <c r="J75" s="14">
        <v>0</v>
      </c>
      <c r="K75" s="15">
        <f t="shared" si="5"/>
        <v>358</v>
      </c>
      <c r="L75" s="15">
        <f>SUM(D75:I75)</f>
        <v>358</v>
      </c>
      <c r="M75" s="15">
        <f t="shared" si="7"/>
        <v>1604</v>
      </c>
      <c r="N75" s="16">
        <f t="shared" si="8"/>
        <v>4.4804469273743015</v>
      </c>
      <c r="O75" s="17">
        <f t="shared" si="9"/>
        <v>8.960893854748603</v>
      </c>
    </row>
    <row r="76" spans="1:15" ht="42.75" customHeight="1" thickTop="1" x14ac:dyDescent="0.25">
      <c r="A76" s="33" t="s">
        <v>105</v>
      </c>
      <c r="B76" s="36" t="s">
        <v>106</v>
      </c>
      <c r="C76" s="37"/>
      <c r="D76" s="27">
        <v>120</v>
      </c>
      <c r="E76" s="27">
        <v>107</v>
      </c>
      <c r="F76" s="27">
        <v>88</v>
      </c>
      <c r="G76" s="27">
        <v>17</v>
      </c>
      <c r="H76" s="27">
        <v>26</v>
      </c>
      <c r="I76" s="27">
        <v>0</v>
      </c>
      <c r="J76" s="27">
        <v>0</v>
      </c>
      <c r="K76" s="20">
        <f t="shared" si="5"/>
        <v>358</v>
      </c>
      <c r="L76" s="20">
        <f t="shared" si="6"/>
        <v>358</v>
      </c>
      <c r="M76" s="20">
        <f t="shared" si="7"/>
        <v>1352</v>
      </c>
      <c r="N76" s="21">
        <f t="shared" si="8"/>
        <v>3.7765363128491618</v>
      </c>
      <c r="O76" s="22">
        <f t="shared" si="9"/>
        <v>7.5530726256983236</v>
      </c>
    </row>
    <row r="77" spans="1:15" ht="42.75" customHeight="1" x14ac:dyDescent="0.25">
      <c r="A77" s="34"/>
      <c r="B77" s="38" t="s">
        <v>107</v>
      </c>
      <c r="C77" s="39"/>
      <c r="D77" s="23">
        <v>115</v>
      </c>
      <c r="E77" s="23">
        <v>111</v>
      </c>
      <c r="F77" s="23">
        <v>95</v>
      </c>
      <c r="G77" s="23">
        <v>17</v>
      </c>
      <c r="H77" s="23">
        <v>20</v>
      </c>
      <c r="I77" s="23">
        <v>0</v>
      </c>
      <c r="J77" s="23">
        <v>0</v>
      </c>
      <c r="K77" s="10">
        <f t="shared" si="5"/>
        <v>358</v>
      </c>
      <c r="L77" s="10">
        <f t="shared" si="6"/>
        <v>358</v>
      </c>
      <c r="M77" s="10">
        <f t="shared" si="7"/>
        <v>1358</v>
      </c>
      <c r="N77" s="11">
        <f t="shared" si="8"/>
        <v>3.7932960893854748</v>
      </c>
      <c r="O77" s="12">
        <f t="shared" si="9"/>
        <v>7.5865921787709496</v>
      </c>
    </row>
    <row r="78" spans="1:15" ht="42.75" customHeight="1" thickBot="1" x14ac:dyDescent="0.3">
      <c r="A78" s="35"/>
      <c r="B78" s="40" t="s">
        <v>108</v>
      </c>
      <c r="C78" s="41"/>
      <c r="D78" s="14">
        <v>123</v>
      </c>
      <c r="E78" s="14">
        <v>102</v>
      </c>
      <c r="F78" s="14">
        <v>95</v>
      </c>
      <c r="G78" s="14">
        <v>14</v>
      </c>
      <c r="H78" s="14">
        <v>24</v>
      </c>
      <c r="I78" s="14">
        <v>0</v>
      </c>
      <c r="J78" s="14">
        <v>0</v>
      </c>
      <c r="K78" s="15">
        <f t="shared" si="5"/>
        <v>358</v>
      </c>
      <c r="L78" s="15">
        <f t="shared" si="6"/>
        <v>358</v>
      </c>
      <c r="M78" s="15">
        <f t="shared" si="7"/>
        <v>1360</v>
      </c>
      <c r="N78" s="16">
        <f t="shared" si="8"/>
        <v>3.7988826815642458</v>
      </c>
      <c r="O78" s="17">
        <f t="shared" si="9"/>
        <v>7.5977653631284916</v>
      </c>
    </row>
    <row r="79" spans="1:15" ht="16.5" thickTop="1" thickBot="1" x14ac:dyDescent="0.3">
      <c r="A79" s="42" t="s">
        <v>109</v>
      </c>
      <c r="B79" s="43"/>
      <c r="C79" s="43"/>
      <c r="D79" s="28">
        <f t="shared" ref="D79:J79" si="10">SUM(D6:D78)</f>
        <v>10506</v>
      </c>
      <c r="E79" s="28">
        <f t="shared" si="10"/>
        <v>6832</v>
      </c>
      <c r="F79" s="28">
        <f t="shared" si="10"/>
        <v>5088</v>
      </c>
      <c r="G79" s="28">
        <f t="shared" si="10"/>
        <v>1709</v>
      </c>
      <c r="H79" s="28">
        <f t="shared" si="10"/>
        <v>1999</v>
      </c>
      <c r="I79" s="28">
        <f t="shared" si="10"/>
        <v>0</v>
      </c>
      <c r="J79" s="28">
        <f t="shared" si="10"/>
        <v>0</v>
      </c>
      <c r="K79" s="29">
        <f t="shared" si="5"/>
        <v>26134</v>
      </c>
      <c r="L79" s="30">
        <f t="shared" si="6"/>
        <v>26134</v>
      </c>
      <c r="M79" s="30">
        <f t="shared" si="7"/>
        <v>100539</v>
      </c>
      <c r="N79" s="31">
        <f t="shared" si="8"/>
        <v>3.8470574730236473</v>
      </c>
      <c r="O79" s="32">
        <f t="shared" si="9"/>
        <v>7.6941149460472946</v>
      </c>
    </row>
    <row r="80" spans="1:15" ht="15.75" thickTop="1" x14ac:dyDescent="0.25"/>
  </sheetData>
  <mergeCells count="94">
    <mergeCell ref="A1:N1"/>
    <mergeCell ref="A2:O2"/>
    <mergeCell ref="A3:C5"/>
    <mergeCell ref="D3:M3"/>
    <mergeCell ref="N3:N4"/>
    <mergeCell ref="O3:O5"/>
    <mergeCell ref="A10:A13"/>
    <mergeCell ref="B10:C10"/>
    <mergeCell ref="B11:C11"/>
    <mergeCell ref="B12:C12"/>
    <mergeCell ref="B13:C13"/>
    <mergeCell ref="A6:A9"/>
    <mergeCell ref="B6:C6"/>
    <mergeCell ref="B7:C7"/>
    <mergeCell ref="B8:C8"/>
    <mergeCell ref="B9:C9"/>
    <mergeCell ref="A14:A20"/>
    <mergeCell ref="B14:C14"/>
    <mergeCell ref="B15:C15"/>
    <mergeCell ref="B16:C16"/>
    <mergeCell ref="B17:C17"/>
    <mergeCell ref="B18:C18"/>
    <mergeCell ref="B19:C19"/>
    <mergeCell ref="B20:C20"/>
    <mergeCell ref="A21:A24"/>
    <mergeCell ref="B21:C21"/>
    <mergeCell ref="B22:C22"/>
    <mergeCell ref="B23:C23"/>
    <mergeCell ref="B24:C24"/>
    <mergeCell ref="B29:C29"/>
    <mergeCell ref="B30:C30"/>
    <mergeCell ref="B31:C31"/>
    <mergeCell ref="A32:A35"/>
    <mergeCell ref="B32:C32"/>
    <mergeCell ref="B33:C33"/>
    <mergeCell ref="B34:C34"/>
    <mergeCell ref="B35:C35"/>
    <mergeCell ref="A25:A31"/>
    <mergeCell ref="B25:C25"/>
    <mergeCell ref="B26:C26"/>
    <mergeCell ref="B27:C27"/>
    <mergeCell ref="B28:C28"/>
    <mergeCell ref="A36:A40"/>
    <mergeCell ref="B36:C36"/>
    <mergeCell ref="B37:C37"/>
    <mergeCell ref="B38:C38"/>
    <mergeCell ref="B39:C39"/>
    <mergeCell ref="B40:C40"/>
    <mergeCell ref="A41:A45"/>
    <mergeCell ref="B41:C41"/>
    <mergeCell ref="B42:C42"/>
    <mergeCell ref="B43:C43"/>
    <mergeCell ref="B44:C44"/>
    <mergeCell ref="B45:C45"/>
    <mergeCell ref="A46:A53"/>
    <mergeCell ref="B46:C46"/>
    <mergeCell ref="B47:C47"/>
    <mergeCell ref="B48:C48"/>
    <mergeCell ref="B49:C49"/>
    <mergeCell ref="B50:C50"/>
    <mergeCell ref="B51:C51"/>
    <mergeCell ref="B52:C52"/>
    <mergeCell ref="B53:C53"/>
    <mergeCell ref="A54:A61"/>
    <mergeCell ref="B54:C54"/>
    <mergeCell ref="B55:C55"/>
    <mergeCell ref="B56:C56"/>
    <mergeCell ref="B57:C57"/>
    <mergeCell ref="B58:C58"/>
    <mergeCell ref="B59:C59"/>
    <mergeCell ref="B60:C60"/>
    <mergeCell ref="B61:C61"/>
    <mergeCell ref="A66:A69"/>
    <mergeCell ref="B66:C66"/>
    <mergeCell ref="B67:C67"/>
    <mergeCell ref="B68:C68"/>
    <mergeCell ref="B69:C69"/>
    <mergeCell ref="A62:A65"/>
    <mergeCell ref="B62:C62"/>
    <mergeCell ref="B63:C63"/>
    <mergeCell ref="B64:C64"/>
    <mergeCell ref="B65:C65"/>
    <mergeCell ref="A70:A75"/>
    <mergeCell ref="B70:C70"/>
    <mergeCell ref="B71:C71"/>
    <mergeCell ref="B72:C72"/>
    <mergeCell ref="B73:C73"/>
    <mergeCell ref="B74:C74"/>
    <mergeCell ref="B75:C75"/>
    <mergeCell ref="A76:A78"/>
    <mergeCell ref="B76:C76"/>
    <mergeCell ref="B77:C77"/>
    <mergeCell ref="B78:C78"/>
    <mergeCell ref="A79:C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2018-09-24T19:42:09Z</dcterms:created>
  <dcterms:modified xsi:type="dcterms:W3CDTF">2020-09-08T17:12:47Z</dcterms:modified>
</cp:coreProperties>
</file>